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04050\Documents\EXCEL\Kraft-Cadbury\RIC-IJCSMr\"/>
    </mc:Choice>
  </mc:AlternateContent>
  <bookViews>
    <workbookView xWindow="240" yWindow="90" windowWidth="18795" windowHeight="8445" activeTab="1"/>
  </bookViews>
  <sheets>
    <sheet name="IS-BS" sheetId="1" r:id="rId1"/>
    <sheet name="CFS" sheetId="2" r:id="rId2"/>
    <sheet name="Feuil3" sheetId="3" r:id="rId3"/>
  </sheets>
  <calcPr calcId="152511"/>
</workbook>
</file>

<file path=xl/calcChain.xml><?xml version="1.0" encoding="utf-8"?>
<calcChain xmlns="http://schemas.openxmlformats.org/spreadsheetml/2006/main">
  <c r="F27" i="2" l="1"/>
  <c r="E27" i="2"/>
  <c r="D27" i="2"/>
  <c r="C27" i="2"/>
  <c r="F44" i="2"/>
  <c r="F45" i="2" s="1"/>
  <c r="E43" i="2"/>
  <c r="E44" i="2"/>
  <c r="E45" i="2" s="1"/>
  <c r="D44" i="2"/>
  <c r="D43" i="2"/>
  <c r="D45" i="2" s="1"/>
  <c r="C44" i="2"/>
  <c r="C45" i="2" s="1"/>
  <c r="C43" i="2"/>
  <c r="E39" i="2"/>
  <c r="F39" i="2"/>
  <c r="D39" i="2"/>
  <c r="C39" i="2"/>
  <c r="E36" i="1"/>
  <c r="E47" i="1"/>
  <c r="E49" i="1"/>
  <c r="D36" i="1"/>
  <c r="D47" i="1"/>
  <c r="D49" i="1"/>
  <c r="C36" i="1"/>
  <c r="C49" i="1" s="1"/>
  <c r="C47" i="1"/>
  <c r="F36" i="1"/>
  <c r="F49" i="1" s="1"/>
  <c r="F47" i="1"/>
  <c r="F23" i="1"/>
  <c r="F29" i="1"/>
  <c r="E23" i="1"/>
  <c r="E29" i="1" s="1"/>
  <c r="D23" i="1"/>
  <c r="D29" i="1"/>
  <c r="C23" i="1"/>
  <c r="C29" i="1" s="1"/>
  <c r="F9" i="1"/>
  <c r="F11" i="1"/>
  <c r="F13" i="1"/>
  <c r="F6" i="2" s="1"/>
  <c r="F18" i="2" s="1"/>
  <c r="F41" i="2" s="1"/>
  <c r="E9" i="1"/>
  <c r="E11" i="1" s="1"/>
  <c r="E13" i="1" s="1"/>
  <c r="E6" i="2" s="1"/>
  <c r="E18" i="2" s="1"/>
  <c r="D9" i="1"/>
  <c r="D11" i="1" s="1"/>
  <c r="D13" i="1" s="1"/>
  <c r="D6" i="2" s="1"/>
  <c r="D18" i="2" s="1"/>
  <c r="D41" i="2" s="1"/>
  <c r="C9" i="1"/>
  <c r="C11" i="1"/>
  <c r="C13" i="1" s="1"/>
  <c r="C6" i="2" s="1"/>
  <c r="C18" i="2" s="1"/>
  <c r="C41" i="2" s="1"/>
  <c r="E41" i="2" l="1"/>
</calcChain>
</file>

<file path=xl/sharedStrings.xml><?xml version="1.0" encoding="utf-8"?>
<sst xmlns="http://schemas.openxmlformats.org/spreadsheetml/2006/main" count="81" uniqueCount="73">
  <si>
    <t>THE HERSHEY COMPANY</t>
  </si>
  <si>
    <t>Net sales</t>
  </si>
  <si>
    <t>CONSOLIDATED STATEMENTS OF INCOME (in millions of US dollars)</t>
  </si>
  <si>
    <t>Cost of sales</t>
  </si>
  <si>
    <t>Business realignment and impairment charges, net</t>
  </si>
  <si>
    <t>Income before interest and inc. taxes</t>
  </si>
  <si>
    <t>Selling, marketing and administrative costs</t>
  </si>
  <si>
    <t>Interest expense, net</t>
  </si>
  <si>
    <t>Income before income taxes</t>
  </si>
  <si>
    <t>Provision for income taxes</t>
  </si>
  <si>
    <t>Net income</t>
  </si>
  <si>
    <t>ASSETS</t>
  </si>
  <si>
    <t>Cash and cash equivalents</t>
  </si>
  <si>
    <t>Accounts receivable - trade</t>
  </si>
  <si>
    <t>Inventories</t>
  </si>
  <si>
    <t>Deferred income taxes</t>
  </si>
  <si>
    <t>Prepaid expenses and other</t>
  </si>
  <si>
    <t>Property, plant and equipment - net</t>
  </si>
  <si>
    <t>Goodwill</t>
  </si>
  <si>
    <t>Other intangibles</t>
  </si>
  <si>
    <t>Other assets</t>
  </si>
  <si>
    <t>Total assets</t>
  </si>
  <si>
    <t>LIABILITIES AND STOCKHOLDERS' EQUITY</t>
  </si>
  <si>
    <t>Accounts payable</t>
  </si>
  <si>
    <t>Accrued liabilities</t>
  </si>
  <si>
    <t>Accrued income taxes</t>
  </si>
  <si>
    <t>Short-term debt</t>
  </si>
  <si>
    <t>Current portion of long-term debt</t>
  </si>
  <si>
    <t>Long-term debt</t>
  </si>
  <si>
    <t>Other long-term liabilities</t>
  </si>
  <si>
    <t>Shareholders'equity</t>
  </si>
  <si>
    <t>Common Stock</t>
  </si>
  <si>
    <t>Class B Common Stock</t>
  </si>
  <si>
    <t>Additional paid-in capital</t>
  </si>
  <si>
    <t>Retained earnings</t>
  </si>
  <si>
    <t>Treasury Common Stock shares</t>
  </si>
  <si>
    <t>Acc. other comprehensive loss</t>
  </si>
  <si>
    <t>Non-controlling interest in subsidiaries</t>
  </si>
  <si>
    <t>CONSOLIDATED BALANCE SHEETS (in millions of US dollars)</t>
  </si>
  <si>
    <t>CONSOLIDATED STATEMENTS OF CASH FLOWS (in millions of US dollars)</t>
  </si>
  <si>
    <t>Cash flows from Operating activities</t>
  </si>
  <si>
    <t>Depreciation and amortization</t>
  </si>
  <si>
    <t>Stok-based compensation expense, net of tax</t>
  </si>
  <si>
    <t>Gain on sale of trademarks licensing rights</t>
  </si>
  <si>
    <t>Excess tax-benefit from stock-based compensation</t>
  </si>
  <si>
    <t>Business realignment and impairment charges, net of tax</t>
  </si>
  <si>
    <t>Contributions to pension plans</t>
  </si>
  <si>
    <t>Other assets and liabilities</t>
  </si>
  <si>
    <t>Net cash provided from Operating activities</t>
  </si>
  <si>
    <t>Cash flows provided (used by) Investing activities</t>
  </si>
  <si>
    <t>Capital additions</t>
  </si>
  <si>
    <t>Capitalized software additions</t>
  </si>
  <si>
    <t>Proceeds from sale of property, plant and equipment</t>
  </si>
  <si>
    <t>Business acquisitions</t>
  </si>
  <si>
    <t>Net cash from Investing activities</t>
  </si>
  <si>
    <t>Cash flows provided (used by) Financing activities</t>
  </si>
  <si>
    <t>Long-term borrowings</t>
  </si>
  <si>
    <t>Repayment of long-term debt</t>
  </si>
  <si>
    <t>Proceeds from lease financing agreement</t>
  </si>
  <si>
    <t>Cash dividends paid</t>
  </si>
  <si>
    <t>Exercise of stock options</t>
  </si>
  <si>
    <t>Excess tax benefits from stock-based compensation</t>
  </si>
  <si>
    <t>Contributions from non-controlling interests in subs.</t>
  </si>
  <si>
    <t>Repurchase of common stock</t>
  </si>
  <si>
    <t>Net cash from Financing activities</t>
  </si>
  <si>
    <t>Net change in short-term borrowings</t>
  </si>
  <si>
    <t>Net cash flow</t>
  </si>
  <si>
    <t>Cash and equivalents, beginning of year</t>
  </si>
  <si>
    <t>Cash and equivalents, end of year</t>
  </si>
  <si>
    <t>Change in cash and equivalents</t>
  </si>
  <si>
    <t>Proceeds from sale of trademark licensing rights</t>
  </si>
  <si>
    <t>Proceeds from divestitures</t>
  </si>
  <si>
    <t>Check: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</si>
</sst>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_ ;\-#,##0.000\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39" fontId="0" fillId="0" borderId="0" xfId="0" applyNumberFormat="1"/>
    <xf numFmtId="0" fontId="0" fillId="0" borderId="0" xfId="0" applyAlignment="1">
      <alignment horizontal="center"/>
    </xf>
    <xf numFmtId="39" fontId="0" fillId="0" borderId="0" xfId="0" applyNumberFormat="1" applyAlignment="1">
      <alignment horizontal="center"/>
    </xf>
    <xf numFmtId="39" fontId="0" fillId="0" borderId="1" xfId="0" applyNumberFormat="1" applyBorder="1" applyAlignment="1">
      <alignment horizontal="center"/>
    </xf>
    <xf numFmtId="39" fontId="0" fillId="0" borderId="2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39" fontId="2" fillId="0" borderId="0" xfId="0" applyNumberFormat="1" applyFont="1" applyAlignment="1">
      <alignment horizontal="center"/>
    </xf>
    <xf numFmtId="39" fontId="2" fillId="0" borderId="0" xfId="0" applyNumberFormat="1" applyFont="1" applyBorder="1" applyAlignment="1">
      <alignment horizontal="center"/>
    </xf>
    <xf numFmtId="39" fontId="0" fillId="0" borderId="2" xfId="0" applyNumberFormat="1" applyFill="1" applyBorder="1" applyAlignment="1">
      <alignment horizontal="center"/>
    </xf>
    <xf numFmtId="164" fontId="0" fillId="0" borderId="0" xfId="0" applyNumberFormat="1"/>
    <xf numFmtId="39" fontId="0" fillId="0" borderId="0" xfId="0" applyNumberForma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39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10" fontId="0" fillId="0" borderId="0" xfId="1" applyNumberFormat="1" applyFont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46" workbookViewId="0">
      <selection activeCell="K17" sqref="K17"/>
    </sheetView>
  </sheetViews>
  <sheetFormatPr baseColWidth="10" defaultRowHeight="15" x14ac:dyDescent="0.25"/>
  <cols>
    <col min="1" max="1" width="12.28515625" customWidth="1"/>
    <col min="2" max="2" width="35.28515625" customWidth="1"/>
  </cols>
  <sheetData>
    <row r="1" spans="1:14" x14ac:dyDescent="0.25">
      <c r="A1" s="15" t="s">
        <v>0</v>
      </c>
      <c r="B1" s="15"/>
      <c r="C1" s="15"/>
      <c r="D1" s="15"/>
      <c r="E1" s="15"/>
      <c r="F1" s="15"/>
      <c r="H1" s="16"/>
      <c r="I1" s="16"/>
      <c r="J1" s="16"/>
      <c r="K1" s="16"/>
      <c r="L1" s="16"/>
      <c r="M1" s="16"/>
      <c r="N1" s="16"/>
    </row>
    <row r="2" spans="1:14" x14ac:dyDescent="0.25">
      <c r="A2" s="15" t="s">
        <v>2</v>
      </c>
      <c r="B2" s="15"/>
      <c r="C2" s="15"/>
      <c r="D2" s="15"/>
      <c r="E2" s="15"/>
      <c r="F2" s="15"/>
      <c r="H2" s="16"/>
      <c r="I2" s="16"/>
      <c r="J2" s="16"/>
      <c r="K2" s="16"/>
      <c r="L2" s="16"/>
      <c r="M2" s="16"/>
      <c r="N2" s="16"/>
    </row>
    <row r="3" spans="1:14" x14ac:dyDescent="0.25">
      <c r="C3" s="6">
        <v>2011</v>
      </c>
      <c r="D3" s="6">
        <v>2010</v>
      </c>
      <c r="E3" s="6">
        <v>2009</v>
      </c>
      <c r="F3" s="6">
        <v>2008</v>
      </c>
      <c r="H3" s="16"/>
      <c r="I3" s="16"/>
      <c r="J3" s="16"/>
      <c r="K3" s="16"/>
      <c r="L3" s="16"/>
      <c r="M3" s="16"/>
      <c r="N3" s="16"/>
    </row>
    <row r="4" spans="1:14" x14ac:dyDescent="0.25">
      <c r="C4" s="2"/>
      <c r="D4" s="2"/>
      <c r="E4" s="2"/>
      <c r="F4" s="2"/>
      <c r="H4" s="16"/>
      <c r="I4" s="16"/>
      <c r="J4" s="16"/>
      <c r="K4" s="16"/>
      <c r="L4" s="16"/>
      <c r="M4" s="16"/>
      <c r="N4" s="16"/>
    </row>
    <row r="5" spans="1:14" x14ac:dyDescent="0.25">
      <c r="A5" t="s">
        <v>1</v>
      </c>
      <c r="C5" s="3">
        <v>6080.7879999999996</v>
      </c>
      <c r="D5" s="3">
        <v>5671.009</v>
      </c>
      <c r="E5" s="3">
        <v>5298.6679999999997</v>
      </c>
      <c r="F5" s="3">
        <v>5132.768</v>
      </c>
      <c r="H5" s="17"/>
      <c r="I5" s="17"/>
      <c r="J5" s="17"/>
      <c r="K5" s="16"/>
      <c r="L5" s="17"/>
      <c r="M5" s="16"/>
      <c r="N5" s="16"/>
    </row>
    <row r="6" spans="1:14" x14ac:dyDescent="0.25">
      <c r="A6" t="s">
        <v>3</v>
      </c>
      <c r="C6" s="3">
        <v>-3548.8960000000002</v>
      </c>
      <c r="D6" s="3">
        <v>-3255.8009999999999</v>
      </c>
      <c r="E6" s="3">
        <v>-3245.5309999999999</v>
      </c>
      <c r="F6" s="3">
        <v>-3375.05</v>
      </c>
      <c r="H6" s="17"/>
      <c r="I6" s="17"/>
      <c r="J6" s="17"/>
      <c r="K6" s="16"/>
      <c r="L6" s="17"/>
      <c r="M6" s="16"/>
      <c r="N6" s="16"/>
    </row>
    <row r="7" spans="1:14" x14ac:dyDescent="0.25">
      <c r="A7" t="s">
        <v>6</v>
      </c>
      <c r="C7" s="3">
        <v>-1477.75</v>
      </c>
      <c r="D7" s="3">
        <v>-1426.4770000000001</v>
      </c>
      <c r="E7" s="3">
        <v>-1208.672</v>
      </c>
      <c r="F7" s="3">
        <v>-1073.019</v>
      </c>
      <c r="H7" s="16"/>
      <c r="I7" s="16"/>
      <c r="J7" s="16"/>
      <c r="K7" s="16"/>
      <c r="L7" s="16"/>
      <c r="M7" s="16"/>
      <c r="N7" s="16"/>
    </row>
    <row r="8" spans="1:14" x14ac:dyDescent="0.25">
      <c r="A8" t="s">
        <v>4</v>
      </c>
      <c r="C8" s="4">
        <v>0.88600000000000001</v>
      </c>
      <c r="D8" s="4">
        <v>-83.433000000000007</v>
      </c>
      <c r="E8" s="4">
        <v>-82.875</v>
      </c>
      <c r="F8" s="4">
        <v>-94.801000000000002</v>
      </c>
      <c r="H8" s="16"/>
      <c r="I8" s="16"/>
      <c r="J8" s="16"/>
      <c r="K8" s="16"/>
      <c r="L8" s="16"/>
      <c r="M8" s="16"/>
      <c r="N8" s="16"/>
    </row>
    <row r="9" spans="1:14" x14ac:dyDescent="0.25">
      <c r="B9" t="s">
        <v>5</v>
      </c>
      <c r="C9" s="3">
        <f>SUM(C5:C8)</f>
        <v>1055.0279999999993</v>
      </c>
      <c r="D9" s="3">
        <f t="shared" ref="D9:F9" si="0">SUM(D5:D8)</f>
        <v>905.298</v>
      </c>
      <c r="E9" s="3">
        <f t="shared" si="0"/>
        <v>761.58999999999969</v>
      </c>
      <c r="F9" s="3">
        <f t="shared" si="0"/>
        <v>589.8979999999998</v>
      </c>
      <c r="H9" s="16"/>
      <c r="I9" s="16"/>
      <c r="J9" s="16"/>
      <c r="K9" s="16"/>
      <c r="L9" s="16"/>
      <c r="M9" s="16"/>
      <c r="N9" s="16"/>
    </row>
    <row r="10" spans="1:14" x14ac:dyDescent="0.25">
      <c r="A10" t="s">
        <v>7</v>
      </c>
      <c r="C10" s="4">
        <v>-92.183000000000007</v>
      </c>
      <c r="D10" s="4">
        <v>-96.433999999999997</v>
      </c>
      <c r="E10" s="4">
        <v>-90.459000000000003</v>
      </c>
      <c r="F10" s="4">
        <v>-97.876000000000005</v>
      </c>
      <c r="H10" s="16"/>
      <c r="I10" s="16"/>
      <c r="J10" s="16"/>
      <c r="K10" s="16"/>
      <c r="L10" s="16"/>
      <c r="M10" s="16"/>
      <c r="N10" s="16"/>
    </row>
    <row r="11" spans="1:14" x14ac:dyDescent="0.25">
      <c r="B11" t="s">
        <v>8</v>
      </c>
      <c r="C11" s="3">
        <f>SUM(C9:C10)</f>
        <v>962.84499999999935</v>
      </c>
      <c r="D11" s="3">
        <f t="shared" ref="D11:F11" si="1">SUM(D9:D10)</f>
        <v>808.86400000000003</v>
      </c>
      <c r="E11" s="3">
        <f t="shared" si="1"/>
        <v>671.13099999999963</v>
      </c>
      <c r="F11" s="3">
        <f t="shared" si="1"/>
        <v>492.02199999999982</v>
      </c>
      <c r="H11" s="16"/>
      <c r="I11" s="16"/>
      <c r="J11" s="16"/>
      <c r="K11" s="16"/>
      <c r="L11" s="16"/>
      <c r="M11" s="16"/>
      <c r="N11" s="16"/>
    </row>
    <row r="12" spans="1:14" ht="15.75" thickBot="1" x14ac:dyDescent="0.3">
      <c r="A12" t="s">
        <v>9</v>
      </c>
      <c r="C12" s="5">
        <v>-333.88299999999998</v>
      </c>
      <c r="D12" s="5">
        <v>-299.065</v>
      </c>
      <c r="E12" s="5">
        <v>-235.137</v>
      </c>
      <c r="F12" s="5">
        <v>-180.61699999999999</v>
      </c>
      <c r="H12" s="16"/>
      <c r="I12" s="16"/>
      <c r="J12" s="16"/>
      <c r="K12" s="16"/>
      <c r="L12" s="16"/>
      <c r="M12" s="16"/>
      <c r="N12" s="16"/>
    </row>
    <row r="13" spans="1:14" ht="15.75" thickTop="1" x14ac:dyDescent="0.25">
      <c r="B13" t="s">
        <v>10</v>
      </c>
      <c r="C13" s="3">
        <f>C11+C12</f>
        <v>628.96199999999931</v>
      </c>
      <c r="D13" s="3">
        <f t="shared" ref="D13:F13" si="2">D11+D12</f>
        <v>509.79900000000004</v>
      </c>
      <c r="E13" s="3">
        <f t="shared" si="2"/>
        <v>435.99399999999963</v>
      </c>
      <c r="F13" s="3">
        <f t="shared" si="2"/>
        <v>311.40499999999986</v>
      </c>
      <c r="H13" s="16"/>
      <c r="I13" s="16"/>
      <c r="J13" s="16"/>
      <c r="K13" s="16"/>
      <c r="L13" s="16"/>
      <c r="M13" s="16"/>
      <c r="N13" s="16"/>
    </row>
    <row r="14" spans="1:14" x14ac:dyDescent="0.25">
      <c r="C14" s="1"/>
      <c r="D14" s="1"/>
      <c r="E14" s="1"/>
      <c r="F14" s="1"/>
      <c r="H14" s="16"/>
      <c r="I14" s="16"/>
      <c r="J14" s="16"/>
      <c r="K14" s="16"/>
      <c r="L14" s="16"/>
      <c r="M14" s="16"/>
      <c r="N14" s="16"/>
    </row>
    <row r="15" spans="1:14" x14ac:dyDescent="0.25">
      <c r="A15" s="15" t="s">
        <v>38</v>
      </c>
      <c r="B15" s="15"/>
      <c r="C15" s="15"/>
      <c r="D15" s="15"/>
      <c r="E15" s="15"/>
      <c r="F15" s="15"/>
      <c r="H15" s="16"/>
      <c r="I15" s="16"/>
      <c r="J15" s="16"/>
      <c r="K15" s="16"/>
      <c r="L15" s="16"/>
      <c r="M15" s="16"/>
      <c r="N15" s="16"/>
    </row>
    <row r="16" spans="1:14" x14ac:dyDescent="0.25">
      <c r="C16" s="6">
        <v>2011</v>
      </c>
      <c r="D16" s="6">
        <v>2010</v>
      </c>
      <c r="E16" s="6">
        <v>2009</v>
      </c>
      <c r="F16" s="6">
        <v>2008</v>
      </c>
      <c r="H16" s="16"/>
      <c r="I16" s="16"/>
      <c r="J16" s="16"/>
      <c r="K16" s="16"/>
      <c r="L16" s="16"/>
      <c r="M16" s="16"/>
      <c r="N16" s="16"/>
    </row>
    <row r="17" spans="1:14" x14ac:dyDescent="0.25">
      <c r="A17" s="7" t="s">
        <v>11</v>
      </c>
      <c r="C17" s="1"/>
      <c r="D17" s="1"/>
      <c r="E17" s="1"/>
      <c r="F17" s="1"/>
      <c r="H17" s="16"/>
      <c r="I17" s="16"/>
      <c r="J17" s="16"/>
      <c r="K17" s="16"/>
      <c r="L17" s="16"/>
      <c r="M17" s="16"/>
      <c r="N17" s="16"/>
    </row>
    <row r="18" spans="1:14" x14ac:dyDescent="0.25">
      <c r="A18" t="s">
        <v>12</v>
      </c>
      <c r="C18" s="3">
        <v>693.68600000000004</v>
      </c>
      <c r="D18" s="3">
        <v>884.64200000000005</v>
      </c>
      <c r="E18" s="3">
        <v>253.60499999999999</v>
      </c>
      <c r="F18" s="3">
        <v>37.103000000000002</v>
      </c>
      <c r="G18" s="3"/>
      <c r="H18" s="16"/>
      <c r="I18" s="16"/>
      <c r="J18" s="16"/>
      <c r="K18" s="16"/>
      <c r="L18" s="16"/>
      <c r="M18" s="16"/>
      <c r="N18" s="16"/>
    </row>
    <row r="19" spans="1:14" x14ac:dyDescent="0.25">
      <c r="A19" t="s">
        <v>13</v>
      </c>
      <c r="C19" s="3">
        <v>399.49900000000002</v>
      </c>
      <c r="D19" s="3">
        <v>390.06099999999998</v>
      </c>
      <c r="E19" s="3">
        <v>410.39</v>
      </c>
      <c r="F19" s="3">
        <v>455.15300000000002</v>
      </c>
      <c r="G19" s="3"/>
      <c r="H19" s="17"/>
      <c r="I19" s="17"/>
      <c r="J19" s="17"/>
      <c r="K19" s="16"/>
      <c r="L19" s="16"/>
      <c r="M19" s="16"/>
      <c r="N19" s="16"/>
    </row>
    <row r="20" spans="1:14" x14ac:dyDescent="0.25">
      <c r="A20" t="s">
        <v>14</v>
      </c>
      <c r="C20" s="3">
        <v>648.95299999999997</v>
      </c>
      <c r="D20" s="3">
        <v>533.62199999999996</v>
      </c>
      <c r="E20" s="3">
        <v>519.71199999999999</v>
      </c>
      <c r="F20" s="3">
        <v>592.53</v>
      </c>
      <c r="G20" s="3"/>
      <c r="H20" s="17"/>
      <c r="I20" s="17"/>
      <c r="J20" s="17"/>
      <c r="K20" s="16"/>
      <c r="L20" s="16"/>
      <c r="M20" s="16"/>
      <c r="N20" s="16"/>
    </row>
    <row r="21" spans="1:14" x14ac:dyDescent="0.25">
      <c r="A21" t="s">
        <v>15</v>
      </c>
      <c r="C21" s="3">
        <v>136.86099999999999</v>
      </c>
      <c r="D21" s="3">
        <v>55.76</v>
      </c>
      <c r="E21" s="3">
        <v>39.868000000000002</v>
      </c>
      <c r="F21" s="3">
        <v>70.903000000000006</v>
      </c>
      <c r="G21" s="3"/>
      <c r="H21" s="16"/>
      <c r="I21" s="16"/>
      <c r="J21" s="16"/>
      <c r="K21" s="16"/>
      <c r="L21" s="16"/>
      <c r="M21" s="16"/>
      <c r="N21" s="16"/>
    </row>
    <row r="22" spans="1:14" x14ac:dyDescent="0.25">
      <c r="A22" t="s">
        <v>16</v>
      </c>
      <c r="C22" s="4">
        <v>167.559</v>
      </c>
      <c r="D22" s="4">
        <v>141.13200000000001</v>
      </c>
      <c r="E22" s="4">
        <v>161.85900000000001</v>
      </c>
      <c r="F22" s="4">
        <v>189.256</v>
      </c>
      <c r="G22" s="3"/>
      <c r="H22" s="16"/>
      <c r="I22" s="16"/>
      <c r="J22" s="16"/>
      <c r="K22" s="16"/>
      <c r="L22" s="16"/>
      <c r="M22" s="16"/>
      <c r="N22" s="16"/>
    </row>
    <row r="23" spans="1:14" x14ac:dyDescent="0.25">
      <c r="C23" s="8">
        <f>SUM(C18:C22)</f>
        <v>2046.5579999999998</v>
      </c>
      <c r="D23" s="8">
        <f t="shared" ref="D23:F23" si="3">SUM(D18:D22)</f>
        <v>2005.2169999999999</v>
      </c>
      <c r="E23" s="8">
        <f t="shared" si="3"/>
        <v>1385.4339999999997</v>
      </c>
      <c r="F23" s="8">
        <f t="shared" si="3"/>
        <v>1344.9450000000002</v>
      </c>
      <c r="G23" s="3"/>
      <c r="H23" s="16"/>
      <c r="I23" s="16"/>
      <c r="J23" s="16"/>
      <c r="K23" s="16"/>
      <c r="L23" s="16"/>
      <c r="M23" s="16"/>
      <c r="N23" s="16"/>
    </row>
    <row r="24" spans="1:14" x14ac:dyDescent="0.25">
      <c r="A24" t="s">
        <v>17</v>
      </c>
      <c r="C24" s="3">
        <v>1559.7170000000001</v>
      </c>
      <c r="D24" s="3">
        <v>1437.702</v>
      </c>
      <c r="E24" s="3">
        <v>1404.7670000000001</v>
      </c>
      <c r="F24" s="3">
        <v>1458.9490000000001</v>
      </c>
      <c r="G24" s="3"/>
      <c r="H24" s="16"/>
      <c r="I24" s="16"/>
      <c r="J24" s="16"/>
      <c r="K24" s="16"/>
      <c r="L24" s="16"/>
      <c r="M24" s="16"/>
      <c r="N24" s="16"/>
    </row>
    <row r="25" spans="1:14" x14ac:dyDescent="0.25">
      <c r="A25" t="s">
        <v>18</v>
      </c>
      <c r="C25" s="3">
        <v>516.745</v>
      </c>
      <c r="D25" s="3">
        <v>524.13400000000001</v>
      </c>
      <c r="E25" s="3">
        <v>571.58000000000004</v>
      </c>
      <c r="F25" s="3">
        <v>554.67700000000002</v>
      </c>
      <c r="G25" s="3"/>
      <c r="H25" s="16"/>
      <c r="I25" s="16"/>
      <c r="J25" s="16"/>
      <c r="K25" s="16"/>
      <c r="L25" s="16"/>
      <c r="M25" s="16"/>
      <c r="N25" s="16"/>
    </row>
    <row r="26" spans="1:14" x14ac:dyDescent="0.25">
      <c r="A26" t="s">
        <v>19</v>
      </c>
      <c r="C26" s="3">
        <v>111.913</v>
      </c>
      <c r="D26" s="3">
        <v>123.08</v>
      </c>
      <c r="E26" s="3">
        <v>125.52</v>
      </c>
      <c r="F26" s="3">
        <v>110.77200000000001</v>
      </c>
      <c r="G26" s="3"/>
      <c r="H26" s="16"/>
      <c r="I26" s="16"/>
      <c r="J26" s="16"/>
      <c r="K26" s="16"/>
      <c r="L26" s="16"/>
      <c r="M26" s="16"/>
      <c r="N26" s="16"/>
    </row>
    <row r="27" spans="1:14" x14ac:dyDescent="0.25">
      <c r="A27" t="s">
        <v>15</v>
      </c>
      <c r="C27" s="3">
        <v>38.543999999999997</v>
      </c>
      <c r="D27" s="3">
        <v>21.387</v>
      </c>
      <c r="E27" s="3">
        <v>4.3529999999999998</v>
      </c>
      <c r="F27" s="3">
        <v>13.815</v>
      </c>
      <c r="G27" s="3"/>
      <c r="H27" s="16"/>
      <c r="I27" s="16"/>
      <c r="J27" s="16"/>
      <c r="K27" s="16"/>
      <c r="L27" s="16"/>
      <c r="M27" s="16"/>
      <c r="N27" s="16"/>
    </row>
    <row r="28" spans="1:14" ht="15.75" thickBot="1" x14ac:dyDescent="0.3">
      <c r="A28" t="s">
        <v>20</v>
      </c>
      <c r="C28" s="5">
        <v>138.72200000000001</v>
      </c>
      <c r="D28" s="5">
        <v>161.21199999999999</v>
      </c>
      <c r="E28" s="5">
        <v>183.37700000000001</v>
      </c>
      <c r="F28" s="5">
        <v>151.56100000000001</v>
      </c>
      <c r="G28" s="3"/>
      <c r="H28" s="16"/>
      <c r="I28" s="16"/>
      <c r="J28" s="16"/>
      <c r="K28" s="16"/>
      <c r="L28" s="16"/>
      <c r="M28" s="16"/>
      <c r="N28" s="16"/>
    </row>
    <row r="29" spans="1:14" ht="15.75" thickTop="1" x14ac:dyDescent="0.25">
      <c r="B29" t="s">
        <v>21</v>
      </c>
      <c r="C29" s="3">
        <f>SUM(C23:C28)</f>
        <v>4412.1989999999987</v>
      </c>
      <c r="D29" s="3">
        <f t="shared" ref="D29:F29" si="4">SUM(D23:D28)</f>
        <v>4272.732</v>
      </c>
      <c r="E29" s="3">
        <f t="shared" si="4"/>
        <v>3675.0309999999999</v>
      </c>
      <c r="F29" s="3">
        <f t="shared" si="4"/>
        <v>3634.7190000000005</v>
      </c>
      <c r="G29" s="3"/>
      <c r="H29" s="16"/>
      <c r="I29" s="16"/>
      <c r="J29" s="16"/>
      <c r="K29" s="16"/>
      <c r="L29" s="16"/>
      <c r="M29" s="16"/>
      <c r="N29" s="16"/>
    </row>
    <row r="30" spans="1:14" x14ac:dyDescent="0.25">
      <c r="A30" s="7" t="s">
        <v>22</v>
      </c>
      <c r="C30" s="3"/>
      <c r="D30" s="3"/>
      <c r="E30" s="3"/>
      <c r="F30" s="3"/>
      <c r="G30" s="3"/>
      <c r="H30" s="16"/>
      <c r="I30" s="16"/>
      <c r="J30" s="16"/>
      <c r="K30" s="16"/>
      <c r="L30" s="16"/>
      <c r="M30" s="16"/>
      <c r="N30" s="16"/>
    </row>
    <row r="31" spans="1:14" x14ac:dyDescent="0.25">
      <c r="A31" t="s">
        <v>23</v>
      </c>
      <c r="C31" s="3">
        <v>420.017</v>
      </c>
      <c r="D31" s="3">
        <v>410.65499999999997</v>
      </c>
      <c r="E31" s="3">
        <v>287.935</v>
      </c>
      <c r="F31" s="3">
        <v>249.45400000000001</v>
      </c>
      <c r="G31" s="3"/>
      <c r="H31" s="16"/>
      <c r="I31" s="16"/>
      <c r="J31" s="16"/>
      <c r="K31" s="16"/>
      <c r="L31" s="16"/>
      <c r="M31" s="16"/>
      <c r="N31" s="16"/>
    </row>
    <row r="32" spans="1:14" x14ac:dyDescent="0.25">
      <c r="A32" t="s">
        <v>24</v>
      </c>
      <c r="C32" s="3">
        <v>612.18600000000004</v>
      </c>
      <c r="D32" s="3">
        <v>593.30799999999999</v>
      </c>
      <c r="E32" s="3">
        <v>546.46199999999999</v>
      </c>
      <c r="F32" s="3">
        <v>504.065</v>
      </c>
      <c r="G32" s="3"/>
      <c r="H32" s="16"/>
      <c r="I32" s="16"/>
      <c r="J32" s="16"/>
      <c r="K32" s="16"/>
      <c r="L32" s="16"/>
      <c r="M32" s="16"/>
      <c r="N32" s="16"/>
    </row>
    <row r="33" spans="1:14" x14ac:dyDescent="0.25">
      <c r="A33" t="s">
        <v>25</v>
      </c>
      <c r="C33" s="3">
        <v>1.899</v>
      </c>
      <c r="D33" s="3">
        <v>9.4019999999999992</v>
      </c>
      <c r="E33" s="3">
        <v>36.917999999999999</v>
      </c>
      <c r="F33" s="3">
        <v>15.189</v>
      </c>
      <c r="G33" s="3"/>
      <c r="H33" s="16"/>
      <c r="I33" s="16"/>
      <c r="J33" s="16"/>
      <c r="K33" s="16"/>
      <c r="L33" s="16"/>
      <c r="M33" s="16"/>
      <c r="N33" s="16"/>
    </row>
    <row r="34" spans="1:14" x14ac:dyDescent="0.25">
      <c r="A34" t="s">
        <v>26</v>
      </c>
      <c r="C34" s="3">
        <v>42.08</v>
      </c>
      <c r="D34" s="3">
        <v>24.088000000000001</v>
      </c>
      <c r="E34" s="3">
        <v>24.065999999999999</v>
      </c>
      <c r="F34" s="3">
        <v>483.12</v>
      </c>
      <c r="G34" s="3"/>
      <c r="H34" s="16"/>
      <c r="I34" s="16"/>
      <c r="J34" s="16"/>
      <c r="K34" s="16"/>
      <c r="L34" s="16"/>
      <c r="M34" s="16"/>
      <c r="N34" s="16"/>
    </row>
    <row r="35" spans="1:14" x14ac:dyDescent="0.25">
      <c r="A35" t="s">
        <v>27</v>
      </c>
      <c r="C35" s="4">
        <v>97.593000000000004</v>
      </c>
      <c r="D35" s="4">
        <v>261.392</v>
      </c>
      <c r="E35" s="4">
        <v>15.247</v>
      </c>
      <c r="F35" s="4">
        <v>18.384</v>
      </c>
      <c r="G35" s="3"/>
      <c r="H35" s="16"/>
      <c r="I35" s="16"/>
      <c r="J35" s="16"/>
      <c r="K35" s="16"/>
      <c r="L35" s="16"/>
      <c r="M35" s="16"/>
      <c r="N35" s="16"/>
    </row>
    <row r="36" spans="1:14" x14ac:dyDescent="0.25">
      <c r="C36" s="8">
        <f>SUM(C31:C35)</f>
        <v>1173.7749999999999</v>
      </c>
      <c r="D36" s="8">
        <f t="shared" ref="D36:F36" si="5">SUM(D31:D35)</f>
        <v>1298.845</v>
      </c>
      <c r="E36" s="8">
        <f t="shared" si="5"/>
        <v>910.62799999999993</v>
      </c>
      <c r="F36" s="8">
        <f t="shared" si="5"/>
        <v>1270.212</v>
      </c>
      <c r="G36" s="3"/>
      <c r="H36" s="16"/>
      <c r="I36" s="16"/>
      <c r="J36" s="16"/>
      <c r="K36" s="16"/>
      <c r="L36" s="16"/>
      <c r="M36" s="16"/>
      <c r="N36" s="16"/>
    </row>
    <row r="37" spans="1:14" x14ac:dyDescent="0.25">
      <c r="A37" t="s">
        <v>28</v>
      </c>
      <c r="C37" s="3">
        <v>1748.5</v>
      </c>
      <c r="D37" s="3">
        <v>1541.825</v>
      </c>
      <c r="E37" s="3">
        <v>1502.73</v>
      </c>
      <c r="F37" s="3">
        <v>1505.954</v>
      </c>
      <c r="G37" s="3"/>
      <c r="H37" s="16"/>
      <c r="I37" s="16"/>
      <c r="J37" s="16"/>
      <c r="K37" s="16"/>
      <c r="L37" s="16"/>
      <c r="M37" s="16"/>
      <c r="N37" s="16"/>
    </row>
    <row r="38" spans="1:14" x14ac:dyDescent="0.25">
      <c r="A38" t="s">
        <v>29</v>
      </c>
      <c r="C38" s="3">
        <v>617.27599999999995</v>
      </c>
      <c r="D38" s="3">
        <v>494.46100000000001</v>
      </c>
      <c r="E38" s="3">
        <v>501.334</v>
      </c>
      <c r="F38" s="3">
        <v>504.96300000000002</v>
      </c>
      <c r="G38" s="3"/>
      <c r="H38" s="16"/>
      <c r="I38" s="16"/>
      <c r="J38" s="16"/>
      <c r="K38" s="16"/>
      <c r="L38" s="16"/>
      <c r="M38" s="16"/>
      <c r="N38" s="16"/>
    </row>
    <row r="39" spans="1:14" x14ac:dyDescent="0.25">
      <c r="A39" t="s">
        <v>15</v>
      </c>
      <c r="C39" s="3"/>
      <c r="D39" s="3"/>
      <c r="E39" s="3"/>
      <c r="F39" s="3">
        <v>3.6459999999999999</v>
      </c>
      <c r="G39" s="3"/>
      <c r="H39" s="16"/>
      <c r="I39" s="16"/>
      <c r="J39" s="16"/>
      <c r="K39" s="16"/>
      <c r="L39" s="16"/>
      <c r="M39" s="16"/>
      <c r="N39" s="16"/>
    </row>
    <row r="40" spans="1:14" x14ac:dyDescent="0.25">
      <c r="A40" t="s">
        <v>30</v>
      </c>
      <c r="C40" s="3"/>
      <c r="D40" s="3"/>
      <c r="E40" s="3"/>
      <c r="G40" s="3"/>
      <c r="H40" s="16"/>
      <c r="I40" s="16"/>
      <c r="J40" s="16"/>
      <c r="K40" s="16"/>
      <c r="L40" s="16"/>
      <c r="M40" s="16"/>
      <c r="N40" s="16"/>
    </row>
    <row r="41" spans="1:14" x14ac:dyDescent="0.25">
      <c r="B41" t="s">
        <v>31</v>
      </c>
      <c r="C41" s="3">
        <v>299.26900000000001</v>
      </c>
      <c r="D41" s="3">
        <v>299.19499999999999</v>
      </c>
      <c r="E41" s="3">
        <v>299.19200000000001</v>
      </c>
      <c r="F41" s="3">
        <v>299.19</v>
      </c>
      <c r="G41" s="3"/>
      <c r="H41" s="16"/>
      <c r="I41" s="16"/>
      <c r="J41" s="16"/>
      <c r="K41" s="16"/>
      <c r="L41" s="16"/>
      <c r="M41" s="16"/>
      <c r="N41" s="16"/>
    </row>
    <row r="42" spans="1:14" x14ac:dyDescent="0.25">
      <c r="B42" t="s">
        <v>32</v>
      </c>
      <c r="C42" s="3">
        <v>60.631999999999998</v>
      </c>
      <c r="D42" s="3">
        <v>60.706000000000003</v>
      </c>
      <c r="E42" s="3">
        <v>60.709000000000003</v>
      </c>
      <c r="F42" s="3">
        <v>60.710999999999999</v>
      </c>
      <c r="G42" s="3"/>
      <c r="H42" s="16"/>
      <c r="I42" s="16"/>
      <c r="J42" s="16"/>
      <c r="K42" s="16"/>
      <c r="L42" s="16"/>
      <c r="M42" s="16"/>
      <c r="N42" s="16"/>
    </row>
    <row r="43" spans="1:14" x14ac:dyDescent="0.25">
      <c r="B43" t="s">
        <v>33</v>
      </c>
      <c r="C43" s="3">
        <v>490.81700000000001</v>
      </c>
      <c r="D43" s="3">
        <v>434.86500000000001</v>
      </c>
      <c r="E43" s="3">
        <v>394.678</v>
      </c>
      <c r="F43" s="3">
        <v>352.375</v>
      </c>
      <c r="G43" s="3"/>
      <c r="H43" s="16"/>
      <c r="I43" s="16"/>
      <c r="J43" s="16"/>
      <c r="K43" s="16"/>
      <c r="L43" s="16"/>
      <c r="M43" s="16"/>
      <c r="N43" s="16"/>
    </row>
    <row r="44" spans="1:14" x14ac:dyDescent="0.25">
      <c r="B44" t="s">
        <v>34</v>
      </c>
      <c r="C44" s="3">
        <v>4699.5969999999998</v>
      </c>
      <c r="D44" s="3">
        <v>4374.7179999999998</v>
      </c>
      <c r="E44" s="3">
        <v>4148.3530000000001</v>
      </c>
      <c r="F44" s="3">
        <v>3975.7620000000002</v>
      </c>
      <c r="G44" s="3"/>
      <c r="H44" s="16"/>
      <c r="I44" s="16"/>
      <c r="J44" s="16"/>
      <c r="K44" s="16"/>
      <c r="L44" s="16"/>
      <c r="M44" s="16"/>
      <c r="N44" s="16"/>
    </row>
    <row r="45" spans="1:14" x14ac:dyDescent="0.25">
      <c r="B45" t="s">
        <v>35</v>
      </c>
      <c r="C45" s="3">
        <v>-4258.9620000000004</v>
      </c>
      <c r="D45" s="3">
        <v>-4052.1010000000001</v>
      </c>
      <c r="E45" s="3">
        <v>-3979.6289999999999</v>
      </c>
      <c r="F45" s="3">
        <v>-4009.931</v>
      </c>
      <c r="G45" s="3"/>
      <c r="H45" s="16"/>
      <c r="I45" s="16"/>
      <c r="J45" s="16"/>
      <c r="K45" s="16"/>
      <c r="L45" s="16"/>
      <c r="M45" s="16"/>
      <c r="N45" s="16"/>
    </row>
    <row r="46" spans="1:14" x14ac:dyDescent="0.25">
      <c r="B46" t="s">
        <v>36</v>
      </c>
      <c r="C46" s="4">
        <v>-442.33100000000002</v>
      </c>
      <c r="D46" s="4">
        <v>-215.06700000000001</v>
      </c>
      <c r="E46" s="4">
        <v>-202.84399999999999</v>
      </c>
      <c r="F46" s="4">
        <v>-359.90800000000002</v>
      </c>
      <c r="G46" s="3"/>
      <c r="H46" s="16"/>
      <c r="I46" s="16"/>
      <c r="J46" s="16"/>
      <c r="K46" s="16"/>
      <c r="L46" s="16"/>
      <c r="M46" s="16"/>
      <c r="N46" s="16"/>
    </row>
    <row r="47" spans="1:14" x14ac:dyDescent="0.25">
      <c r="C47" s="9">
        <f>SUM(C41:C46)</f>
        <v>849.02199999999914</v>
      </c>
      <c r="D47" s="9">
        <f t="shared" ref="D47:F47" si="6">SUM(D41:D46)</f>
        <v>902.31600000000026</v>
      </c>
      <c r="E47" s="9">
        <f t="shared" si="6"/>
        <v>720.45899999999983</v>
      </c>
      <c r="F47" s="9">
        <f t="shared" si="6"/>
        <v>318.19900000000041</v>
      </c>
      <c r="G47" s="3"/>
      <c r="H47" s="16"/>
      <c r="I47" s="16"/>
      <c r="J47" s="16"/>
      <c r="K47" s="16"/>
      <c r="L47" s="16"/>
      <c r="M47" s="16"/>
      <c r="N47" s="16"/>
    </row>
    <row r="48" spans="1:14" ht="15.75" thickBot="1" x14ac:dyDescent="0.3">
      <c r="B48" t="s">
        <v>37</v>
      </c>
      <c r="C48" s="10">
        <v>23.626000000000001</v>
      </c>
      <c r="D48" s="5">
        <v>35.284999999999997</v>
      </c>
      <c r="E48" s="5">
        <v>39.880000000000003</v>
      </c>
      <c r="F48" s="5">
        <v>31.745000000000001</v>
      </c>
      <c r="G48" s="3"/>
      <c r="H48" s="16"/>
      <c r="I48" s="16"/>
      <c r="J48" s="16"/>
      <c r="K48" s="16"/>
      <c r="L48" s="16"/>
      <c r="M48" s="16"/>
      <c r="N48" s="16"/>
    </row>
    <row r="49" spans="3:14" ht="15.75" thickTop="1" x14ac:dyDescent="0.25">
      <c r="C49" s="3">
        <f t="shared" ref="C49:E49" si="7">C36+C37+C38+C47+C48+C39</f>
        <v>4412.1989999999987</v>
      </c>
      <c r="D49" s="3">
        <f t="shared" si="7"/>
        <v>4272.732</v>
      </c>
      <c r="E49" s="3">
        <f t="shared" si="7"/>
        <v>3675.0309999999999</v>
      </c>
      <c r="F49" s="3">
        <f>F36+F37+F38+F47+F48+F39</f>
        <v>3634.719000000001</v>
      </c>
      <c r="G49" s="3"/>
      <c r="H49" s="16"/>
      <c r="I49" s="16"/>
      <c r="J49" s="16"/>
      <c r="K49" s="16"/>
      <c r="L49" s="16"/>
      <c r="M49" s="16"/>
      <c r="N49" s="16"/>
    </row>
    <row r="50" spans="3:14" x14ac:dyDescent="0.25">
      <c r="C50" s="3"/>
      <c r="D50" s="3"/>
      <c r="E50" s="3"/>
      <c r="F50" s="3"/>
      <c r="G50" s="3"/>
      <c r="H50" s="16"/>
      <c r="I50" s="16"/>
      <c r="J50" s="16"/>
      <c r="K50" s="16"/>
      <c r="L50" s="16"/>
      <c r="M50" s="16"/>
      <c r="N50" s="16"/>
    </row>
    <row r="51" spans="3:14" x14ac:dyDescent="0.25">
      <c r="C51" s="3"/>
      <c r="D51" s="3"/>
      <c r="E51" s="3"/>
      <c r="F51" s="3"/>
      <c r="G51" s="3"/>
      <c r="H51" s="16"/>
      <c r="I51" s="16"/>
      <c r="J51" s="16"/>
      <c r="K51" s="16"/>
      <c r="L51" s="16"/>
      <c r="M51" s="16"/>
      <c r="N51" s="16"/>
    </row>
    <row r="52" spans="3:14" x14ac:dyDescent="0.25">
      <c r="C52" s="3"/>
      <c r="D52" s="3"/>
      <c r="E52" s="3"/>
      <c r="F52" s="3"/>
      <c r="G52" s="3"/>
      <c r="H52" s="16"/>
      <c r="I52" s="16"/>
      <c r="J52" s="16"/>
      <c r="K52" s="16"/>
      <c r="L52" s="16"/>
      <c r="M52" s="16"/>
      <c r="N52" s="16"/>
    </row>
    <row r="53" spans="3:14" x14ac:dyDescent="0.25">
      <c r="C53" s="3"/>
      <c r="D53" s="3"/>
      <c r="E53" s="3"/>
      <c r="F53" s="3"/>
      <c r="G53" s="3"/>
      <c r="H53" s="16"/>
      <c r="I53" s="16"/>
      <c r="J53" s="16"/>
      <c r="K53" s="16"/>
      <c r="L53" s="16"/>
      <c r="M53" s="16"/>
      <c r="N53" s="16"/>
    </row>
    <row r="54" spans="3:14" x14ac:dyDescent="0.25">
      <c r="C54" s="3"/>
      <c r="D54" s="3"/>
      <c r="E54" s="3"/>
      <c r="F54" s="3"/>
      <c r="G54" s="3"/>
      <c r="H54" s="16"/>
      <c r="I54" s="16"/>
      <c r="J54" s="16"/>
      <c r="K54" s="16"/>
      <c r="L54" s="16"/>
      <c r="M54" s="16"/>
      <c r="N54" s="16"/>
    </row>
    <row r="55" spans="3:14" x14ac:dyDescent="0.25">
      <c r="C55" s="3"/>
      <c r="D55" s="3"/>
      <c r="E55" s="3"/>
      <c r="F55" s="3"/>
      <c r="G55" s="3"/>
      <c r="H55" s="16"/>
      <c r="I55" s="16"/>
      <c r="J55" s="16"/>
      <c r="K55" s="16"/>
      <c r="L55" s="16"/>
      <c r="M55" s="16"/>
      <c r="N55" s="16"/>
    </row>
    <row r="56" spans="3:14" x14ac:dyDescent="0.25">
      <c r="C56" s="3"/>
      <c r="D56" s="3"/>
      <c r="E56" s="3"/>
      <c r="F56" s="3"/>
      <c r="G56" s="3"/>
      <c r="H56" s="16"/>
      <c r="I56" s="16"/>
      <c r="J56" s="16"/>
      <c r="K56" s="16"/>
      <c r="L56" s="16"/>
      <c r="M56" s="16"/>
      <c r="N56" s="16"/>
    </row>
    <row r="57" spans="3:14" x14ac:dyDescent="0.25">
      <c r="C57" s="3"/>
      <c r="D57" s="3"/>
      <c r="E57" s="3"/>
      <c r="F57" s="3"/>
      <c r="G57" s="3"/>
      <c r="H57" s="16"/>
      <c r="I57" s="16"/>
      <c r="J57" s="16"/>
      <c r="K57" s="16"/>
      <c r="L57" s="16"/>
      <c r="M57" s="16"/>
      <c r="N57" s="16"/>
    </row>
    <row r="58" spans="3:14" x14ac:dyDescent="0.25">
      <c r="C58" s="3"/>
      <c r="D58" s="3"/>
      <c r="E58" s="3"/>
      <c r="F58" s="3"/>
      <c r="G58" s="3"/>
      <c r="H58" s="16"/>
      <c r="I58" s="16"/>
      <c r="J58" s="16"/>
      <c r="K58" s="16"/>
      <c r="L58" s="16"/>
      <c r="M58" s="16"/>
      <c r="N58" s="16"/>
    </row>
    <row r="59" spans="3:14" x14ac:dyDescent="0.25">
      <c r="C59" s="3"/>
      <c r="D59" s="3"/>
      <c r="E59" s="3"/>
      <c r="F59" s="3"/>
      <c r="G59" s="3"/>
      <c r="H59" s="16"/>
      <c r="I59" s="16"/>
      <c r="J59" s="16"/>
      <c r="K59" s="16"/>
      <c r="L59" s="16"/>
      <c r="M59" s="16"/>
      <c r="N59" s="16"/>
    </row>
    <row r="60" spans="3:14" x14ac:dyDescent="0.25">
      <c r="C60" s="3"/>
      <c r="D60" s="3"/>
      <c r="E60" s="3"/>
      <c r="F60" s="3"/>
      <c r="G60" s="3"/>
      <c r="H60" s="16"/>
      <c r="I60" s="16"/>
      <c r="J60" s="16"/>
      <c r="K60" s="16"/>
      <c r="L60" s="16"/>
      <c r="M60" s="16"/>
      <c r="N60" s="16"/>
    </row>
    <row r="61" spans="3:14" x14ac:dyDescent="0.25">
      <c r="C61" s="3"/>
      <c r="D61" s="3"/>
      <c r="E61" s="3"/>
      <c r="F61" s="3"/>
      <c r="G61" s="3"/>
      <c r="H61" s="16"/>
      <c r="I61" s="16"/>
      <c r="J61" s="16"/>
      <c r="K61" s="16"/>
      <c r="L61" s="16"/>
      <c r="M61" s="16"/>
      <c r="N61" s="16"/>
    </row>
    <row r="62" spans="3:14" x14ac:dyDescent="0.25">
      <c r="C62" s="3"/>
      <c r="D62" s="3"/>
      <c r="E62" s="3"/>
      <c r="F62" s="3"/>
      <c r="G62" s="3"/>
      <c r="H62" s="16"/>
      <c r="I62" s="16"/>
      <c r="J62" s="16"/>
      <c r="K62" s="16"/>
      <c r="L62" s="16"/>
      <c r="M62" s="16"/>
      <c r="N62" s="16"/>
    </row>
    <row r="63" spans="3:14" x14ac:dyDescent="0.25">
      <c r="C63" s="3"/>
      <c r="D63" s="3"/>
      <c r="E63" s="3"/>
      <c r="F63" s="3"/>
      <c r="G63" s="3"/>
      <c r="H63" s="16"/>
      <c r="I63" s="16"/>
      <c r="J63" s="16"/>
      <c r="K63" s="16"/>
      <c r="L63" s="16"/>
      <c r="M63" s="16"/>
      <c r="N63" s="16"/>
    </row>
    <row r="64" spans="3:14" x14ac:dyDescent="0.25">
      <c r="C64" s="3"/>
      <c r="D64" s="3"/>
      <c r="E64" s="3"/>
      <c r="F64" s="3"/>
      <c r="G64" s="3"/>
    </row>
  </sheetData>
  <mergeCells count="3">
    <mergeCell ref="A15:F15"/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G9" sqref="G9"/>
    </sheetView>
  </sheetViews>
  <sheetFormatPr baseColWidth="10" defaultRowHeight="15" x14ac:dyDescent="0.25"/>
  <cols>
    <col min="2" max="2" width="39.85546875" customWidth="1"/>
    <col min="3" max="3" width="11.42578125" customWidth="1"/>
  </cols>
  <sheetData>
    <row r="1" spans="1:7" x14ac:dyDescent="0.25">
      <c r="A1" s="15" t="s">
        <v>0</v>
      </c>
      <c r="B1" s="15"/>
      <c r="C1" s="15"/>
      <c r="D1" s="15"/>
      <c r="E1" s="15"/>
      <c r="F1" s="15"/>
    </row>
    <row r="2" spans="1:7" x14ac:dyDescent="0.25">
      <c r="A2" s="15" t="s">
        <v>39</v>
      </c>
      <c r="B2" s="15"/>
      <c r="C2" s="15"/>
      <c r="D2" s="15"/>
      <c r="E2" s="15"/>
      <c r="F2" s="15"/>
    </row>
    <row r="3" spans="1:7" x14ac:dyDescent="0.25">
      <c r="C3" s="6">
        <v>2011</v>
      </c>
      <c r="D3" s="6">
        <v>2010</v>
      </c>
      <c r="E3" s="6">
        <v>2009</v>
      </c>
      <c r="F3" s="6">
        <v>2008</v>
      </c>
    </row>
    <row r="5" spans="1:7" x14ac:dyDescent="0.25">
      <c r="A5" s="7" t="s">
        <v>40</v>
      </c>
    </row>
    <row r="6" spans="1:7" x14ac:dyDescent="0.25">
      <c r="A6" t="s">
        <v>10</v>
      </c>
      <c r="C6" s="3">
        <f>'IS-BS'!C13</f>
        <v>628.96199999999931</v>
      </c>
      <c r="D6" s="3">
        <f>'IS-BS'!D13</f>
        <v>509.79900000000004</v>
      </c>
      <c r="E6" s="3">
        <f>'IS-BS'!E13</f>
        <v>435.99399999999963</v>
      </c>
      <c r="F6" s="3">
        <f>'IS-BS'!F13</f>
        <v>311.40499999999986</v>
      </c>
      <c r="G6" s="3"/>
    </row>
    <row r="7" spans="1:7" x14ac:dyDescent="0.25">
      <c r="A7" t="s">
        <v>41</v>
      </c>
      <c r="C7" s="3">
        <v>215.76300000000001</v>
      </c>
      <c r="D7" s="3">
        <v>197.11600000000001</v>
      </c>
      <c r="E7" s="3">
        <v>182.411</v>
      </c>
      <c r="F7" s="3">
        <v>249.49100000000001</v>
      </c>
      <c r="G7" s="3"/>
    </row>
    <row r="8" spans="1:7" x14ac:dyDescent="0.25">
      <c r="A8" t="s">
        <v>42</v>
      </c>
      <c r="C8" s="3">
        <v>28.341000000000001</v>
      </c>
      <c r="D8" s="3">
        <v>32.055</v>
      </c>
      <c r="E8" s="3">
        <v>34.927</v>
      </c>
      <c r="F8" s="3">
        <v>23.582999999999998</v>
      </c>
      <c r="G8" s="3"/>
    </row>
    <row r="9" spans="1:7" x14ac:dyDescent="0.25">
      <c r="A9" t="s">
        <v>44</v>
      </c>
      <c r="C9" s="3">
        <v>-13.997</v>
      </c>
      <c r="D9" s="3">
        <v>-1.385</v>
      </c>
      <c r="E9" s="3">
        <v>-4.4550000000000001</v>
      </c>
      <c r="F9" s="3">
        <v>-1.387</v>
      </c>
      <c r="G9" s="3"/>
    </row>
    <row r="10" spans="1:7" x14ac:dyDescent="0.25">
      <c r="A10" t="s">
        <v>15</v>
      </c>
      <c r="C10" s="3">
        <v>33.610999999999997</v>
      </c>
      <c r="D10" s="3">
        <v>-18.654</v>
      </c>
      <c r="E10" s="3">
        <v>-40.578000000000003</v>
      </c>
      <c r="F10" s="3">
        <v>-17.125</v>
      </c>
      <c r="G10" s="3"/>
    </row>
    <row r="11" spans="1:7" x14ac:dyDescent="0.25">
      <c r="A11" t="s">
        <v>43</v>
      </c>
      <c r="C11" s="3">
        <v>-11.071999999999999</v>
      </c>
      <c r="D11" s="3"/>
      <c r="E11" s="3"/>
      <c r="F11" s="3"/>
      <c r="G11" s="3"/>
    </row>
    <row r="12" spans="1:7" x14ac:dyDescent="0.25">
      <c r="A12" t="s">
        <v>45</v>
      </c>
      <c r="C12" s="3">
        <v>30.838000000000001</v>
      </c>
      <c r="D12" s="3">
        <v>77.935000000000002</v>
      </c>
      <c r="E12" s="3">
        <v>60.823</v>
      </c>
      <c r="F12" s="3">
        <v>119.117</v>
      </c>
      <c r="G12" s="3"/>
    </row>
    <row r="13" spans="1:7" x14ac:dyDescent="0.25">
      <c r="A13" t="s">
        <v>46</v>
      </c>
      <c r="C13" s="3">
        <v>-8.8610000000000007</v>
      </c>
      <c r="D13" s="3">
        <v>-6.0730000000000004</v>
      </c>
      <c r="E13" s="3">
        <v>-54.457000000000001</v>
      </c>
      <c r="F13" s="3">
        <v>-32.759</v>
      </c>
      <c r="G13" s="3"/>
    </row>
    <row r="14" spans="1:7" ht="15.75" thickBot="1" x14ac:dyDescent="0.3">
      <c r="A14" t="s">
        <v>13</v>
      </c>
      <c r="C14" s="3">
        <v>-9.4380000000000006</v>
      </c>
      <c r="D14" s="3">
        <v>20.329000000000001</v>
      </c>
      <c r="E14" s="3">
        <v>46.584000000000003</v>
      </c>
      <c r="F14" s="3">
        <v>31.675000000000001</v>
      </c>
      <c r="G14" s="3"/>
    </row>
    <row r="15" spans="1:7" ht="15.75" thickBot="1" x14ac:dyDescent="0.3">
      <c r="A15" t="s">
        <v>14</v>
      </c>
      <c r="C15" s="14">
        <v>-115.331</v>
      </c>
      <c r="D15" s="3">
        <v>-13.91</v>
      </c>
      <c r="E15" s="3">
        <v>74</v>
      </c>
      <c r="F15" s="3">
        <v>7.681</v>
      </c>
      <c r="G15" s="3"/>
    </row>
    <row r="16" spans="1:7" x14ac:dyDescent="0.25">
      <c r="A16" t="s">
        <v>23</v>
      </c>
      <c r="C16" s="3">
        <v>7.86</v>
      </c>
      <c r="D16" s="3">
        <v>90.433999999999997</v>
      </c>
      <c r="E16" s="3">
        <v>37.228000000000002</v>
      </c>
      <c r="F16" s="3">
        <v>26.434999999999999</v>
      </c>
      <c r="G16" s="3"/>
    </row>
    <row r="17" spans="1:10" x14ac:dyDescent="0.25">
      <c r="A17" t="s">
        <v>47</v>
      </c>
      <c r="C17" s="4">
        <v>-205.809</v>
      </c>
      <c r="D17" s="4">
        <v>13.776999999999999</v>
      </c>
      <c r="E17" s="4">
        <v>293.27199999999999</v>
      </c>
      <c r="F17" s="4">
        <v>-198.55500000000001</v>
      </c>
      <c r="G17" s="3"/>
    </row>
    <row r="18" spans="1:10" x14ac:dyDescent="0.25">
      <c r="B18" t="s">
        <v>48</v>
      </c>
      <c r="C18" s="3">
        <f>SUM(C6:C17)</f>
        <v>580.86699999999939</v>
      </c>
      <c r="D18" s="3">
        <f t="shared" ref="D18:F18" si="0">SUM(D6:D17)</f>
        <v>901.423</v>
      </c>
      <c r="E18" s="3">
        <f t="shared" si="0"/>
        <v>1065.7489999999996</v>
      </c>
      <c r="F18" s="3">
        <f t="shared" si="0"/>
        <v>519.56099999999969</v>
      </c>
      <c r="G18" s="3"/>
      <c r="H18" s="13"/>
      <c r="I18" s="13"/>
      <c r="J18" s="13"/>
    </row>
    <row r="19" spans="1:10" x14ac:dyDescent="0.25">
      <c r="C19" s="3"/>
      <c r="D19" s="3"/>
      <c r="E19" s="3"/>
      <c r="F19" s="3"/>
      <c r="G19" s="3"/>
    </row>
    <row r="20" spans="1:10" x14ac:dyDescent="0.25">
      <c r="A20" s="7" t="s">
        <v>49</v>
      </c>
      <c r="C20" s="3"/>
      <c r="D20" s="3"/>
      <c r="E20" s="3"/>
      <c r="F20" s="3"/>
      <c r="G20" s="3"/>
    </row>
    <row r="21" spans="1:10" x14ac:dyDescent="0.25">
      <c r="A21" t="s">
        <v>50</v>
      </c>
      <c r="C21" s="3">
        <v>-323.96100000000001</v>
      </c>
      <c r="D21" s="3">
        <v>-179.53800000000001</v>
      </c>
      <c r="E21" s="3">
        <v>-126.324</v>
      </c>
      <c r="F21" s="3">
        <v>-262.64299999999997</v>
      </c>
      <c r="G21" s="3"/>
    </row>
    <row r="22" spans="1:10" x14ac:dyDescent="0.25">
      <c r="A22" t="s">
        <v>51</v>
      </c>
      <c r="C22" s="3">
        <v>-23.606000000000002</v>
      </c>
      <c r="D22" s="3">
        <v>-21.949000000000002</v>
      </c>
      <c r="E22" s="3">
        <v>-19.146000000000001</v>
      </c>
      <c r="F22" s="3">
        <v>-20.335999999999999</v>
      </c>
      <c r="G22" s="3"/>
    </row>
    <row r="23" spans="1:10" x14ac:dyDescent="0.25">
      <c r="A23" t="s">
        <v>52</v>
      </c>
      <c r="C23" s="3">
        <v>0.312</v>
      </c>
      <c r="D23" s="3">
        <v>2.2010000000000001</v>
      </c>
      <c r="E23" s="3">
        <v>10.364000000000001</v>
      </c>
      <c r="F23" s="3">
        <v>82.814999999999998</v>
      </c>
      <c r="G23" s="3"/>
    </row>
    <row r="24" spans="1:10" x14ac:dyDescent="0.25">
      <c r="A24" t="s">
        <v>70</v>
      </c>
      <c r="C24" s="3">
        <v>20</v>
      </c>
      <c r="D24" s="3"/>
      <c r="E24" s="3"/>
      <c r="F24" s="3"/>
      <c r="G24" s="3"/>
    </row>
    <row r="25" spans="1:10" x14ac:dyDescent="0.25">
      <c r="A25" t="s">
        <v>53</v>
      </c>
      <c r="C25" s="12">
        <v>-5.75</v>
      </c>
      <c r="D25" s="12"/>
      <c r="E25" s="12">
        <v>-15.22</v>
      </c>
      <c r="F25" s="12"/>
      <c r="G25" s="3"/>
    </row>
    <row r="26" spans="1:10" x14ac:dyDescent="0.25">
      <c r="A26" t="s">
        <v>71</v>
      </c>
      <c r="C26" s="4"/>
      <c r="D26" s="4"/>
      <c r="E26" s="4"/>
      <c r="F26" s="4">
        <v>1.96</v>
      </c>
      <c r="G26" s="3"/>
    </row>
    <row r="27" spans="1:10" x14ac:dyDescent="0.25">
      <c r="B27" t="s">
        <v>54</v>
      </c>
      <c r="C27" s="3">
        <f>SUM(C21:C26)</f>
        <v>-333.005</v>
      </c>
      <c r="D27" s="3">
        <f t="shared" ref="D27:F27" si="1">SUM(D21:D26)</f>
        <v>-199.28600000000003</v>
      </c>
      <c r="E27" s="3">
        <f t="shared" si="1"/>
        <v>-150.32599999999999</v>
      </c>
      <c r="F27" s="3">
        <f t="shared" si="1"/>
        <v>-198.20399999999998</v>
      </c>
      <c r="G27" s="3"/>
    </row>
    <row r="28" spans="1:10" x14ac:dyDescent="0.25">
      <c r="C28" s="3"/>
      <c r="D28" s="3"/>
      <c r="E28" s="3"/>
      <c r="F28" s="3"/>
      <c r="G28" s="3"/>
    </row>
    <row r="29" spans="1:10" x14ac:dyDescent="0.25">
      <c r="A29" s="7" t="s">
        <v>55</v>
      </c>
      <c r="C29" s="3"/>
      <c r="D29" s="3"/>
      <c r="E29" s="3"/>
      <c r="F29" s="3"/>
      <c r="G29" s="3"/>
    </row>
    <row r="30" spans="1:10" x14ac:dyDescent="0.25">
      <c r="A30" t="s">
        <v>65</v>
      </c>
      <c r="C30" s="3">
        <v>10.834</v>
      </c>
      <c r="D30" s="3">
        <v>1.1559999999999999</v>
      </c>
      <c r="E30" s="3">
        <v>-458.04700000000003</v>
      </c>
      <c r="F30" s="3">
        <v>-371.39299999999997</v>
      </c>
      <c r="G30" s="3"/>
    </row>
    <row r="31" spans="1:10" x14ac:dyDescent="0.25">
      <c r="A31" t="s">
        <v>56</v>
      </c>
      <c r="C31" s="3">
        <v>249.126</v>
      </c>
      <c r="D31" s="3">
        <v>348.20800000000003</v>
      </c>
      <c r="E31" s="3"/>
      <c r="F31" s="3">
        <v>247.845</v>
      </c>
      <c r="G31" s="3"/>
    </row>
    <row r="32" spans="1:10" x14ac:dyDescent="0.25">
      <c r="A32" t="s">
        <v>57</v>
      </c>
      <c r="C32" s="3">
        <v>-256.18900000000002</v>
      </c>
      <c r="D32" s="3">
        <v>-71.548000000000002</v>
      </c>
      <c r="E32" s="3">
        <v>-8.2520000000000007</v>
      </c>
      <c r="F32" s="3">
        <v>-4.9770000000000003</v>
      </c>
      <c r="G32" s="3"/>
    </row>
    <row r="33" spans="1:8" x14ac:dyDescent="0.25">
      <c r="A33" t="s">
        <v>58</v>
      </c>
      <c r="C33" s="3">
        <v>47.600999999999999</v>
      </c>
      <c r="D33" s="3"/>
      <c r="E33" s="3"/>
      <c r="F33" s="3"/>
      <c r="G33" s="3"/>
    </row>
    <row r="34" spans="1:8" x14ac:dyDescent="0.25">
      <c r="A34" t="s">
        <v>59</v>
      </c>
      <c r="C34" s="3">
        <v>-304.08300000000003</v>
      </c>
      <c r="D34" s="3">
        <v>-283.43400000000003</v>
      </c>
      <c r="E34" s="3">
        <v>-263.40300000000002</v>
      </c>
      <c r="F34" s="3">
        <v>-262.94900000000001</v>
      </c>
      <c r="G34" s="3"/>
    </row>
    <row r="35" spans="1:8" x14ac:dyDescent="0.25">
      <c r="A35" t="s">
        <v>60</v>
      </c>
      <c r="C35" s="3">
        <v>184.411</v>
      </c>
      <c r="D35" s="3">
        <v>92.033000000000001</v>
      </c>
      <c r="E35" s="3">
        <v>28.318000000000001</v>
      </c>
      <c r="F35" s="3">
        <v>36.996000000000002</v>
      </c>
      <c r="G35" s="3"/>
      <c r="H35" s="11"/>
    </row>
    <row r="36" spans="1:8" x14ac:dyDescent="0.25">
      <c r="A36" t="s">
        <v>61</v>
      </c>
      <c r="C36" s="3">
        <v>13.997</v>
      </c>
      <c r="D36" s="3">
        <v>1.385</v>
      </c>
      <c r="E36" s="3">
        <v>4.4550000000000001</v>
      </c>
      <c r="F36" s="3">
        <v>1.387</v>
      </c>
      <c r="G36" s="3"/>
    </row>
    <row r="37" spans="1:8" x14ac:dyDescent="0.25">
      <c r="A37" t="s">
        <v>62</v>
      </c>
      <c r="C37" s="3"/>
      <c r="D37" s="3">
        <v>10.199</v>
      </c>
      <c r="E37" s="3">
        <v>7.3220000000000001</v>
      </c>
      <c r="F37" s="3"/>
      <c r="G37" s="3"/>
    </row>
    <row r="38" spans="1:8" x14ac:dyDescent="0.25">
      <c r="A38" t="s">
        <v>63</v>
      </c>
      <c r="C38" s="4">
        <v>-384.51499999999999</v>
      </c>
      <c r="D38" s="4">
        <v>-169.09899999999999</v>
      </c>
      <c r="E38" s="4">
        <v>-9.3140000000000001</v>
      </c>
      <c r="F38" s="4">
        <v>-60.360999999999997</v>
      </c>
      <c r="G38" s="3"/>
    </row>
    <row r="39" spans="1:8" x14ac:dyDescent="0.25">
      <c r="B39" t="s">
        <v>64</v>
      </c>
      <c r="C39" s="3">
        <f>SUM(C30:C38)</f>
        <v>-438.81800000000004</v>
      </c>
      <c r="D39" s="3">
        <f t="shared" ref="D39:F39" si="2">SUM(D30:D38)</f>
        <v>-71.09999999999998</v>
      </c>
      <c r="E39" s="3">
        <f t="shared" si="2"/>
        <v>-698.92099999999994</v>
      </c>
      <c r="F39" s="3">
        <f t="shared" si="2"/>
        <v>-413.452</v>
      </c>
    </row>
    <row r="41" spans="1:8" x14ac:dyDescent="0.25">
      <c r="A41" s="7" t="s">
        <v>66</v>
      </c>
      <c r="C41" s="3">
        <f>C18+C27+C39</f>
        <v>-190.95600000000064</v>
      </c>
      <c r="D41" s="3">
        <f t="shared" ref="D41:F41" si="3">D18+D27+D39</f>
        <v>631.03699999999992</v>
      </c>
      <c r="E41" s="3">
        <f t="shared" si="3"/>
        <v>216.50199999999961</v>
      </c>
      <c r="F41" s="3">
        <f t="shared" si="3"/>
        <v>-92.095000000000255</v>
      </c>
    </row>
    <row r="42" spans="1:8" x14ac:dyDescent="0.25">
      <c r="A42" t="s">
        <v>72</v>
      </c>
      <c r="C42" s="3"/>
      <c r="D42" s="3"/>
      <c r="E42" s="3"/>
      <c r="F42" s="3"/>
    </row>
    <row r="43" spans="1:8" x14ac:dyDescent="0.25">
      <c r="A43" t="s">
        <v>67</v>
      </c>
      <c r="C43" s="3">
        <f>'IS-BS'!D18</f>
        <v>884.64200000000005</v>
      </c>
      <c r="D43" s="3">
        <f>'IS-BS'!E18</f>
        <v>253.60499999999999</v>
      </c>
      <c r="E43" s="3">
        <f>'IS-BS'!F18</f>
        <v>37.103000000000002</v>
      </c>
      <c r="F43" s="3">
        <v>129.19800000000001</v>
      </c>
    </row>
    <row r="44" spans="1:8" x14ac:dyDescent="0.25">
      <c r="A44" t="s">
        <v>68</v>
      </c>
      <c r="C44" s="3">
        <f>'IS-BS'!C18</f>
        <v>693.68600000000004</v>
      </c>
      <c r="D44" s="3">
        <f>'IS-BS'!D18</f>
        <v>884.64200000000005</v>
      </c>
      <c r="E44" s="3">
        <f>'IS-BS'!E18</f>
        <v>253.60499999999999</v>
      </c>
      <c r="F44" s="3">
        <f>'IS-BS'!F18</f>
        <v>37.103000000000002</v>
      </c>
    </row>
    <row r="45" spans="1:8" x14ac:dyDescent="0.25">
      <c r="A45" t="s">
        <v>69</v>
      </c>
      <c r="C45" s="3">
        <f>C44-C43</f>
        <v>-190.95600000000002</v>
      </c>
      <c r="D45" s="3">
        <f>D44-D43</f>
        <v>631.03700000000003</v>
      </c>
      <c r="E45" s="3">
        <f t="shared" ref="E45:F45" si="4">E44-E43</f>
        <v>216.50199999999998</v>
      </c>
      <c r="F45" s="3">
        <f t="shared" si="4"/>
        <v>-92.094999999999999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IS-BS</vt:lpstr>
      <vt:lpstr>CFS</vt:lpstr>
      <vt:lpstr>Feuil3</vt:lpstr>
    </vt:vector>
  </TitlesOfParts>
  <Company>HEC Montréal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2012-08-15T20:08:59Z</dcterms:created>
  <dcterms:modified xsi:type="dcterms:W3CDTF">2015-03-25T23:07:52Z</dcterms:modified>
</cp:coreProperties>
</file>