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Fig3-07" sheetId="1" r:id="rId1"/>
    <sheet name="Fig3-08" sheetId="2" r:id="rId2"/>
  </sheets>
  <definedNames>
    <definedName name="Dist">'Fig3-07'!$F$3:$Q$14</definedName>
    <definedName name="TournH0">#REF!</definedName>
    <definedName name="TournH1">#REF!</definedName>
    <definedName name="TournH2">#REF!</definedName>
    <definedName name="TournH3">#REF!</definedName>
  </definedNames>
  <calcPr fullCalcOnLoad="1"/>
</workbook>
</file>

<file path=xl/sharedStrings.xml><?xml version="1.0" encoding="utf-8"?>
<sst xmlns="http://schemas.openxmlformats.org/spreadsheetml/2006/main" count="42" uniqueCount="20">
  <si>
    <t>No</t>
  </si>
  <si>
    <t>x1</t>
  </si>
  <si>
    <t>x2</t>
  </si>
  <si>
    <t>Tableau des distances</t>
  </si>
  <si>
    <t>Coordonnées des points</t>
  </si>
  <si>
    <t>Insérer</t>
  </si>
  <si>
    <t>Cycle !</t>
  </si>
  <si>
    <t>Arête</t>
  </si>
  <si>
    <t>Décision</t>
  </si>
  <si>
    <t>Numéro</t>
  </si>
  <si>
    <t>Poids</t>
  </si>
  <si>
    <t>Cycle</t>
  </si>
  <si>
    <r>
      <t>Algorithme de Kruskal</t>
    </r>
    <r>
      <rPr>
        <sz val="10"/>
        <rFont val="Arial"/>
        <family val="0"/>
      </rPr>
      <t>.  (En cas d'égalité, les arêtes sont considérées selon l'ordre lexicographique.)</t>
    </r>
  </si>
  <si>
    <t>6 - 11 - 12 - 6</t>
  </si>
  <si>
    <t>7 - 11 - 12 - 6 - 1 - 7</t>
  </si>
  <si>
    <t>5 - 8 - 4 - 9 - 5</t>
  </si>
  <si>
    <t>1 - 11 - 12 - 6 - 1</t>
  </si>
  <si>
    <t>3 - 12 - 6 - 10 - 3</t>
  </si>
  <si>
    <t>PVC selon la logique gourmande</t>
  </si>
  <si>
    <t>Total</t>
  </si>
</sst>
</file>

<file path=xl/styles.xml><?xml version="1.0" encoding="utf-8"?>
<styleSheet xmlns="http://schemas.openxmlformats.org/spreadsheetml/2006/main">
  <numFmts count="2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center"/>
    </xf>
    <xf numFmtId="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75" fontId="0" fillId="0" borderId="0" xfId="0" applyNumberFormat="1" applyAlignment="1">
      <alignment/>
    </xf>
    <xf numFmtId="175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75" fontId="0" fillId="0" borderId="12" xfId="0" applyNumberFormat="1" applyBorder="1" applyAlignment="1">
      <alignment/>
    </xf>
    <xf numFmtId="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12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E27" sqref="E27"/>
    </sheetView>
  </sheetViews>
  <sheetFormatPr defaultColWidth="11.421875" defaultRowHeight="12.75"/>
  <cols>
    <col min="1" max="18" width="7.7109375" style="0" customWidth="1"/>
  </cols>
  <sheetData>
    <row r="1" spans="1:17" ht="21.75" customHeight="1" thickBot="1">
      <c r="A1" s="30" t="s">
        <v>4</v>
      </c>
      <c r="B1" s="30"/>
      <c r="C1" s="30"/>
      <c r="E1" s="30" t="s">
        <v>3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3.5" thickBot="1">
      <c r="A2" s="7" t="s">
        <v>0</v>
      </c>
      <c r="B2" s="5" t="s">
        <v>1</v>
      </c>
      <c r="C2" s="6" t="s">
        <v>2</v>
      </c>
      <c r="E2" s="13"/>
      <c r="F2" s="22">
        <v>1</v>
      </c>
      <c r="G2" s="22">
        <f>1+F2</f>
        <v>2</v>
      </c>
      <c r="H2" s="22">
        <f aca="true" t="shared" si="0" ref="H2:Q2">1+G2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3">
        <f t="shared" si="0"/>
        <v>12</v>
      </c>
    </row>
    <row r="3" spans="1:17" ht="12.75">
      <c r="A3" s="26">
        <v>1</v>
      </c>
      <c r="B3" s="1">
        <v>2</v>
      </c>
      <c r="C3" s="2">
        <v>3</v>
      </c>
      <c r="E3" s="24">
        <v>1</v>
      </c>
      <c r="F3" s="8"/>
      <c r="G3" s="8">
        <f>(($B$4-$B3)^2+($C$4-$C3)^2)^0.5</f>
        <v>7.280109889280518</v>
      </c>
      <c r="H3" s="8">
        <f>(($B$5-$B3)^2+($C$5-$C3)^2)^0.5</f>
        <v>9.219544457292887</v>
      </c>
      <c r="I3" s="8">
        <f>(($B$6-$B3)^2+($C$6-$C3)^2)^0.5</f>
        <v>9.219544457292887</v>
      </c>
      <c r="J3" s="8">
        <f>(($B$7-$B3)^2+($C$7-$C3)^2)^0.5</f>
        <v>14.866068747318506</v>
      </c>
      <c r="K3" s="8">
        <f>(($B$8-$B3)^2+($C$8-$C3)^2)^0.5</f>
        <v>3.605551275463989</v>
      </c>
      <c r="L3" s="8">
        <f aca="true" t="shared" si="1" ref="L3:L8">(($B$9-$B3)^2+($C$9-$C3)^2)^0.5</f>
        <v>2.23606797749979</v>
      </c>
      <c r="M3" s="8">
        <f>(($B$10-$B3)^2+($C$10-$C3)^2)^0.5</f>
        <v>11.180339887498949</v>
      </c>
      <c r="N3" s="8">
        <f aca="true" t="shared" si="2" ref="N3:N10">(($B$11-$B3)^2+($C$11-$C3)^2)^0.5</f>
        <v>13.152946437965905</v>
      </c>
      <c r="O3" s="8">
        <f>(($B$12-$B3)^2+($C$12-$C3)^2)^0.5</f>
        <v>6.324555320336759</v>
      </c>
      <c r="P3" s="8">
        <f>(($B$13-$B3)^2+($C$13-$C3)^2)^0.5</f>
        <v>4</v>
      </c>
      <c r="Q3" s="14">
        <f>(($B$14-$B3)^2+($C$14-$C3)^2)^0.5</f>
        <v>5.830951894845301</v>
      </c>
    </row>
    <row r="4" spans="1:17" ht="12.75">
      <c r="A4" s="26">
        <f>1+A3</f>
        <v>2</v>
      </c>
      <c r="B4" s="1">
        <v>9</v>
      </c>
      <c r="C4" s="2">
        <v>1</v>
      </c>
      <c r="E4" s="24">
        <f>1+E3</f>
        <v>2</v>
      </c>
      <c r="F4" s="8"/>
      <c r="G4" s="8"/>
      <c r="H4" s="8">
        <f>(($B$5-$B4)^2+($C$5-$C4)^2)^0.5</f>
        <v>9.055385138137417</v>
      </c>
      <c r="I4" s="8">
        <f>(($B$6-$B4)^2+($C$6-$C4)^2)^0.5</f>
        <v>4.47213595499958</v>
      </c>
      <c r="J4" s="8">
        <f>(($B$7-$B4)^2+($C$7-$C4)^2)^0.5</f>
        <v>9.899494936611665</v>
      </c>
      <c r="K4" s="8">
        <f>(($B$8-$B4)^2+($C$8-$C4)^2)^0.5</f>
        <v>7.0710678118654755</v>
      </c>
      <c r="L4" s="8">
        <f t="shared" si="1"/>
        <v>6</v>
      </c>
      <c r="M4" s="8">
        <f aca="true" t="shared" si="3" ref="M4:M9">(($B$10-$B4)^2+($C$10-$C4)^2)^0.5</f>
        <v>7.615773105863909</v>
      </c>
      <c r="N4" s="8">
        <f t="shared" si="2"/>
        <v>7.211102550927978</v>
      </c>
      <c r="O4" s="8">
        <f aca="true" t="shared" si="4" ref="O4:O11">(($B$12-$B4)^2+($C$12-$C4)^2)^0.5</f>
        <v>9.433981132056603</v>
      </c>
      <c r="P4" s="8">
        <f aca="true" t="shared" si="5" ref="P4:P12">(($B$13-$B4)^2+($C$13-$C4)^2)^0.5</f>
        <v>3.605551275463989</v>
      </c>
      <c r="Q4" s="9">
        <f aca="true" t="shared" si="6" ref="Q4:Q13">(($B$14-$B4)^2+($C$14-$C4)^2)^0.5</f>
        <v>5.385164807134504</v>
      </c>
    </row>
    <row r="5" spans="1:17" ht="12.75">
      <c r="A5" s="26">
        <f aca="true" t="shared" si="7" ref="A5:A14">1+A4</f>
        <v>3</v>
      </c>
      <c r="B5" s="1">
        <v>8</v>
      </c>
      <c r="C5" s="2">
        <v>10</v>
      </c>
      <c r="E5" s="24">
        <f aca="true" t="shared" si="8" ref="E5:E14">1+E4</f>
        <v>3</v>
      </c>
      <c r="F5" s="8"/>
      <c r="G5" s="8"/>
      <c r="H5" s="8"/>
      <c r="I5" s="8">
        <f>(($B$6-$B5)^2+($C$6-$C5)^2)^0.5</f>
        <v>5.830951894845301</v>
      </c>
      <c r="J5" s="8">
        <f>(($B$7-$B5)^2+($C$7-$C5)^2)^0.5</f>
        <v>8.246211251235321</v>
      </c>
      <c r="K5" s="8">
        <f>(($B$8-$B5)^2+($C$8-$C5)^2)^0.5</f>
        <v>5.656854249492381</v>
      </c>
      <c r="L5" s="8">
        <f t="shared" si="1"/>
        <v>10.295630140987</v>
      </c>
      <c r="M5" s="8">
        <f t="shared" si="3"/>
        <v>4.47213595499958</v>
      </c>
      <c r="N5" s="8">
        <f t="shared" si="2"/>
        <v>8.602325267042627</v>
      </c>
      <c r="O5" s="8">
        <f t="shared" si="4"/>
        <v>4.123105625617661</v>
      </c>
      <c r="P5" s="8">
        <f t="shared" si="5"/>
        <v>7.280109889280518</v>
      </c>
      <c r="Q5" s="9">
        <f t="shared" si="6"/>
        <v>4.123105625617661</v>
      </c>
    </row>
    <row r="6" spans="1:17" ht="12.75">
      <c r="A6" s="26">
        <f t="shared" si="7"/>
        <v>4</v>
      </c>
      <c r="B6" s="18">
        <v>11</v>
      </c>
      <c r="C6" s="2">
        <v>5</v>
      </c>
      <c r="E6" s="24">
        <f t="shared" si="8"/>
        <v>4</v>
      </c>
      <c r="F6" s="8"/>
      <c r="G6" s="8"/>
      <c r="H6" s="8"/>
      <c r="I6" s="8"/>
      <c r="J6" s="8">
        <f>(($B$7-$B6)^2+($C$7-$C6)^2)^0.5</f>
        <v>5.830951894845301</v>
      </c>
      <c r="K6" s="8">
        <f>(($B$8-$B6)^2+($C$8-$C6)^2)^0.5</f>
        <v>7.0710678118654755</v>
      </c>
      <c r="L6" s="8">
        <f t="shared" si="1"/>
        <v>8.94427190999916</v>
      </c>
      <c r="M6" s="8">
        <f t="shared" si="3"/>
        <v>3.1622776601683795</v>
      </c>
      <c r="N6" s="8">
        <f t="shared" si="2"/>
        <v>4</v>
      </c>
      <c r="O6" s="8">
        <f t="shared" si="4"/>
        <v>8.06225774829855</v>
      </c>
      <c r="P6" s="8">
        <f t="shared" si="5"/>
        <v>5.385164807134504</v>
      </c>
      <c r="Q6" s="9">
        <f t="shared" si="6"/>
        <v>4.123105625617661</v>
      </c>
    </row>
    <row r="7" spans="1:17" ht="12.75">
      <c r="A7" s="26">
        <f t="shared" si="7"/>
        <v>5</v>
      </c>
      <c r="B7" s="18">
        <v>16</v>
      </c>
      <c r="C7" s="2">
        <v>8</v>
      </c>
      <c r="E7" s="24">
        <f t="shared" si="8"/>
        <v>5</v>
      </c>
      <c r="F7" s="8"/>
      <c r="G7" s="8"/>
      <c r="H7" s="8"/>
      <c r="I7" s="8"/>
      <c r="J7" s="8"/>
      <c r="K7" s="8">
        <f>(($B$8-$B7)^2+($C$8-$C7)^2)^0.5</f>
        <v>12.165525060596439</v>
      </c>
      <c r="L7" s="8">
        <f t="shared" si="1"/>
        <v>14.7648230602334</v>
      </c>
      <c r="M7" s="8">
        <f t="shared" si="3"/>
        <v>4</v>
      </c>
      <c r="N7" s="8">
        <f t="shared" si="2"/>
        <v>3.1622776601683795</v>
      </c>
      <c r="O7" s="8">
        <f t="shared" si="4"/>
        <v>12.041594578792296</v>
      </c>
      <c r="P7" s="8">
        <f t="shared" si="5"/>
        <v>11.180339887498949</v>
      </c>
      <c r="Q7" s="9">
        <f t="shared" si="6"/>
        <v>9.219544457292887</v>
      </c>
    </row>
    <row r="8" spans="1:17" ht="12.75">
      <c r="A8" s="26">
        <f t="shared" si="7"/>
        <v>6</v>
      </c>
      <c r="B8" s="18">
        <v>4</v>
      </c>
      <c r="C8" s="2">
        <v>6</v>
      </c>
      <c r="E8" s="24">
        <f t="shared" si="8"/>
        <v>6</v>
      </c>
      <c r="F8" s="8"/>
      <c r="G8" s="8"/>
      <c r="H8" s="8"/>
      <c r="I8" s="8"/>
      <c r="J8" s="8"/>
      <c r="K8" s="8"/>
      <c r="L8" s="8">
        <f t="shared" si="1"/>
        <v>5.0990195135927845</v>
      </c>
      <c r="M8" s="8">
        <f t="shared" si="3"/>
        <v>8.246211251235321</v>
      </c>
      <c r="N8" s="8">
        <f t="shared" si="2"/>
        <v>11.045361017187261</v>
      </c>
      <c r="O8" s="8">
        <f t="shared" si="4"/>
        <v>3</v>
      </c>
      <c r="P8" s="8">
        <f t="shared" si="5"/>
        <v>3.605551275463989</v>
      </c>
      <c r="Q8" s="9">
        <f t="shared" si="6"/>
        <v>3</v>
      </c>
    </row>
    <row r="9" spans="1:17" ht="12.75">
      <c r="A9" s="26">
        <f t="shared" si="7"/>
        <v>7</v>
      </c>
      <c r="B9" s="18">
        <v>3</v>
      </c>
      <c r="C9" s="2">
        <v>1</v>
      </c>
      <c r="E9" s="24">
        <f t="shared" si="8"/>
        <v>7</v>
      </c>
      <c r="F9" s="8"/>
      <c r="G9" s="8"/>
      <c r="H9" s="8"/>
      <c r="I9" s="8"/>
      <c r="J9" s="8"/>
      <c r="K9" s="8"/>
      <c r="L9" s="8"/>
      <c r="M9" s="8">
        <f t="shared" si="3"/>
        <v>11.40175425099138</v>
      </c>
      <c r="N9" s="8">
        <f t="shared" si="2"/>
        <v>12.649110640673518</v>
      </c>
      <c r="O9" s="8">
        <f t="shared" si="4"/>
        <v>8.06225774829855</v>
      </c>
      <c r="P9" s="8">
        <f t="shared" si="5"/>
        <v>3.605551275463989</v>
      </c>
      <c r="Q9" s="9">
        <f t="shared" si="6"/>
        <v>6.4031242374328485</v>
      </c>
    </row>
    <row r="10" spans="1:17" ht="12.75">
      <c r="A10" s="26">
        <f t="shared" si="7"/>
        <v>8</v>
      </c>
      <c r="B10" s="18">
        <v>12</v>
      </c>
      <c r="C10" s="2">
        <v>8</v>
      </c>
      <c r="E10" s="24">
        <f t="shared" si="8"/>
        <v>8</v>
      </c>
      <c r="F10" s="8"/>
      <c r="G10" s="8"/>
      <c r="H10" s="8"/>
      <c r="I10" s="8"/>
      <c r="J10" s="8"/>
      <c r="K10" s="8"/>
      <c r="L10" s="8"/>
      <c r="M10" s="8"/>
      <c r="N10" s="8">
        <f t="shared" si="2"/>
        <v>4.242640687119285</v>
      </c>
      <c r="O10" s="8">
        <f t="shared" si="4"/>
        <v>8.06225774829855</v>
      </c>
      <c r="P10" s="8">
        <f t="shared" si="5"/>
        <v>7.810249675906654</v>
      </c>
      <c r="Q10" s="9">
        <f t="shared" si="6"/>
        <v>5.385164807134504</v>
      </c>
    </row>
    <row r="11" spans="1:17" ht="12.75">
      <c r="A11" s="26">
        <f t="shared" si="7"/>
        <v>9</v>
      </c>
      <c r="B11" s="18">
        <v>15</v>
      </c>
      <c r="C11" s="2">
        <v>5</v>
      </c>
      <c r="E11" s="24">
        <f t="shared" si="8"/>
        <v>9</v>
      </c>
      <c r="F11" s="8"/>
      <c r="G11" s="8"/>
      <c r="H11" s="8"/>
      <c r="I11" s="8"/>
      <c r="J11" s="8"/>
      <c r="K11" s="8"/>
      <c r="L11" s="8"/>
      <c r="M11" s="8"/>
      <c r="N11" s="8"/>
      <c r="O11" s="8">
        <f t="shared" si="4"/>
        <v>11.704699910719626</v>
      </c>
      <c r="P11" s="8">
        <f t="shared" si="5"/>
        <v>9.219544457292887</v>
      </c>
      <c r="Q11" s="9">
        <f t="shared" si="6"/>
        <v>8.06225774829855</v>
      </c>
    </row>
    <row r="12" spans="1:17" ht="12.75">
      <c r="A12" s="26">
        <f t="shared" si="7"/>
        <v>10</v>
      </c>
      <c r="B12" s="18">
        <v>4</v>
      </c>
      <c r="C12" s="2">
        <v>9</v>
      </c>
      <c r="E12" s="24">
        <f t="shared" si="8"/>
        <v>10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5"/>
        <v>6.324555320336759</v>
      </c>
      <c r="Q12" s="9">
        <f t="shared" si="6"/>
        <v>4.242640687119285</v>
      </c>
    </row>
    <row r="13" spans="1:17" ht="12.75">
      <c r="A13" s="26">
        <f t="shared" si="7"/>
        <v>11</v>
      </c>
      <c r="B13" s="18">
        <v>6</v>
      </c>
      <c r="C13" s="2">
        <v>3</v>
      </c>
      <c r="E13" s="24">
        <f t="shared" si="8"/>
        <v>11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f t="shared" si="6"/>
        <v>3.1622776601683795</v>
      </c>
    </row>
    <row r="14" spans="1:17" ht="13.5" thickBot="1">
      <c r="A14" s="27">
        <f t="shared" si="7"/>
        <v>12</v>
      </c>
      <c r="B14" s="3">
        <v>7</v>
      </c>
      <c r="C14" s="4">
        <v>6</v>
      </c>
      <c r="E14" s="25">
        <f t="shared" si="8"/>
        <v>12</v>
      </c>
      <c r="F14" s="1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</row>
    <row r="16" ht="12.75">
      <c r="A16" s="15" t="s">
        <v>12</v>
      </c>
    </row>
    <row r="18" spans="3:11" ht="12.75">
      <c r="C18" s="16" t="s">
        <v>7</v>
      </c>
      <c r="D18" s="16"/>
      <c r="E18" s="16" t="s">
        <v>8</v>
      </c>
      <c r="F18" s="16"/>
      <c r="G18" s="16" t="s">
        <v>9</v>
      </c>
      <c r="H18" s="16"/>
      <c r="I18" s="16" t="s">
        <v>10</v>
      </c>
      <c r="J18" s="16"/>
      <c r="K18" s="21" t="s">
        <v>11</v>
      </c>
    </row>
    <row r="20" spans="3:9" ht="12.75">
      <c r="C20">
        <v>17</v>
      </c>
      <c r="E20" t="s">
        <v>5</v>
      </c>
      <c r="G20" s="19">
        <v>1</v>
      </c>
      <c r="I20" s="28">
        <f>L3</f>
        <v>2.23606797749979</v>
      </c>
    </row>
    <row r="21" spans="3:9" ht="12.75">
      <c r="C21" s="17">
        <v>6.1</v>
      </c>
      <c r="E21" t="s">
        <v>5</v>
      </c>
      <c r="G21" s="19">
        <v>2</v>
      </c>
      <c r="I21" s="28">
        <f>O8</f>
        <v>3</v>
      </c>
    </row>
    <row r="22" spans="3:9" ht="12.75">
      <c r="C22" s="17">
        <v>6.12</v>
      </c>
      <c r="E22" t="s">
        <v>5</v>
      </c>
      <c r="G22" s="19">
        <v>3</v>
      </c>
      <c r="I22" s="28">
        <f>Q8</f>
        <v>3</v>
      </c>
    </row>
    <row r="23" spans="3:9" ht="12.75">
      <c r="C23">
        <v>48</v>
      </c>
      <c r="E23" t="s">
        <v>5</v>
      </c>
      <c r="G23" s="19">
        <v>4</v>
      </c>
      <c r="I23" s="28">
        <f>M6</f>
        <v>3.1622776601683795</v>
      </c>
    </row>
    <row r="24" spans="3:9" ht="12.75">
      <c r="C24">
        <v>59</v>
      </c>
      <c r="E24" t="s">
        <v>5</v>
      </c>
      <c r="G24" s="19">
        <v>5</v>
      </c>
      <c r="I24" s="28">
        <f>N7</f>
        <v>3.1622776601683795</v>
      </c>
    </row>
    <row r="25" spans="3:9" ht="12.75">
      <c r="C25">
        <v>11.12</v>
      </c>
      <c r="E25" t="s">
        <v>5</v>
      </c>
      <c r="G25" s="19">
        <v>6</v>
      </c>
      <c r="I25" s="28">
        <f>Q13</f>
        <v>3.1622776601683795</v>
      </c>
    </row>
    <row r="26" spans="3:9" ht="12.75">
      <c r="C26">
        <v>1.6</v>
      </c>
      <c r="E26" t="s">
        <v>5</v>
      </c>
      <c r="G26" s="19">
        <v>7</v>
      </c>
      <c r="I26" s="28">
        <f>K3</f>
        <v>3.605551275463989</v>
      </c>
    </row>
    <row r="27" spans="3:9" ht="12.75">
      <c r="C27">
        <v>2.11</v>
      </c>
      <c r="E27" t="s">
        <v>5</v>
      </c>
      <c r="G27" s="19">
        <v>8</v>
      </c>
      <c r="I27" s="28">
        <f>P4</f>
        <v>3.605551275463989</v>
      </c>
    </row>
    <row r="28" spans="3:11" ht="12.75">
      <c r="C28">
        <v>6.11</v>
      </c>
      <c r="E28" t="s">
        <v>6</v>
      </c>
      <c r="G28" s="19"/>
      <c r="I28" s="28"/>
      <c r="K28" s="20" t="s">
        <v>13</v>
      </c>
    </row>
    <row r="29" spans="3:11" ht="12.75">
      <c r="C29">
        <v>7.11</v>
      </c>
      <c r="E29" t="s">
        <v>6</v>
      </c>
      <c r="G29" s="19"/>
      <c r="I29" s="28"/>
      <c r="K29" s="20" t="s">
        <v>14</v>
      </c>
    </row>
    <row r="30" spans="3:9" ht="12.75">
      <c r="C30">
        <v>49</v>
      </c>
      <c r="E30" t="s">
        <v>5</v>
      </c>
      <c r="G30" s="19">
        <v>9</v>
      </c>
      <c r="I30" s="28">
        <f>N6</f>
        <v>4</v>
      </c>
    </row>
    <row r="31" spans="3:11" ht="12.75">
      <c r="C31">
        <v>58</v>
      </c>
      <c r="E31" t="s">
        <v>6</v>
      </c>
      <c r="G31" s="19"/>
      <c r="I31" s="28"/>
      <c r="K31" s="20" t="s">
        <v>15</v>
      </c>
    </row>
    <row r="32" spans="3:11" ht="12.75">
      <c r="C32">
        <v>1.11</v>
      </c>
      <c r="E32" t="s">
        <v>6</v>
      </c>
      <c r="G32" s="19"/>
      <c r="I32" s="28"/>
      <c r="K32" s="20" t="s">
        <v>16</v>
      </c>
    </row>
    <row r="33" spans="3:9" ht="12.75">
      <c r="C33" s="17">
        <v>3.1</v>
      </c>
      <c r="E33" t="s">
        <v>5</v>
      </c>
      <c r="G33" s="19">
        <v>10</v>
      </c>
      <c r="I33" s="28">
        <f>O5</f>
        <v>4.123105625617661</v>
      </c>
    </row>
    <row r="34" spans="3:11" ht="12.75">
      <c r="C34">
        <v>3.12</v>
      </c>
      <c r="E34" t="s">
        <v>6</v>
      </c>
      <c r="G34" s="19"/>
      <c r="I34" s="28"/>
      <c r="K34" s="20" t="s">
        <v>17</v>
      </c>
    </row>
    <row r="35" spans="3:9" ht="13.5" thickBot="1">
      <c r="C35">
        <v>4.12</v>
      </c>
      <c r="E35" t="s">
        <v>5</v>
      </c>
      <c r="G35" s="19">
        <v>11</v>
      </c>
      <c r="I35" s="28">
        <f>Q6</f>
        <v>4.123105625617661</v>
      </c>
    </row>
    <row r="36" spans="7:9" ht="12.75">
      <c r="G36" s="19"/>
      <c r="I36" s="29">
        <f>SUM(I20:I35)</f>
        <v>37.18021476016823</v>
      </c>
    </row>
    <row r="37" ht="12.75">
      <c r="G37" s="19"/>
    </row>
    <row r="38" ht="12.75">
      <c r="G38" s="19"/>
    </row>
    <row r="39" ht="12.75">
      <c r="G39" s="19"/>
    </row>
    <row r="40" ht="12.75">
      <c r="G40" s="19"/>
    </row>
  </sheetData>
  <mergeCells count="2">
    <mergeCell ref="A1:C1"/>
    <mergeCell ref="E1:Q1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2">
      <selection activeCell="O21" sqref="O21"/>
    </sheetView>
  </sheetViews>
  <sheetFormatPr defaultColWidth="11.421875" defaultRowHeight="12.75"/>
  <cols>
    <col min="1" max="17" width="7.7109375" style="0" customWidth="1"/>
  </cols>
  <sheetData>
    <row r="1" spans="1:17" ht="21.75" customHeight="1" thickBot="1">
      <c r="A1" s="30" t="s">
        <v>4</v>
      </c>
      <c r="B1" s="30"/>
      <c r="C1" s="30"/>
      <c r="E1" s="30" t="s">
        <v>3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3.5" thickBot="1">
      <c r="A2" s="7" t="s">
        <v>0</v>
      </c>
      <c r="B2" s="5" t="s">
        <v>1</v>
      </c>
      <c r="C2" s="6" t="s">
        <v>2</v>
      </c>
      <c r="E2" s="13"/>
      <c r="F2" s="22">
        <v>1</v>
      </c>
      <c r="G2" s="22">
        <f>1+F2</f>
        <v>2</v>
      </c>
      <c r="H2" s="22">
        <f aca="true" t="shared" si="0" ref="H2:Q2">1+G2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3">
        <f t="shared" si="0"/>
        <v>12</v>
      </c>
    </row>
    <row r="3" spans="1:17" ht="12.75">
      <c r="A3" s="26">
        <v>1</v>
      </c>
      <c r="B3" s="1">
        <v>2</v>
      </c>
      <c r="C3" s="2">
        <v>3</v>
      </c>
      <c r="E3" s="24">
        <v>1</v>
      </c>
      <c r="F3" s="8"/>
      <c r="G3" s="8">
        <f>(($B$4-$B3)^2+($C$4-$C3)^2)^0.5</f>
        <v>7.280109889280518</v>
      </c>
      <c r="H3" s="8">
        <f>(($B$5-$B3)^2+($C$5-$C3)^2)^0.5</f>
        <v>9.219544457292887</v>
      </c>
      <c r="I3" s="8">
        <f>(($B$6-$B3)^2+($C$6-$C3)^2)^0.5</f>
        <v>9.219544457292887</v>
      </c>
      <c r="J3" s="8">
        <f>(($B$7-$B3)^2+($C$7-$C3)^2)^0.5</f>
        <v>14.866068747318506</v>
      </c>
      <c r="K3" s="8">
        <f>(($B$8-$B3)^2+($C$8-$C3)^2)^0.5</f>
        <v>3.605551275463989</v>
      </c>
      <c r="L3" s="8">
        <f aca="true" t="shared" si="1" ref="L3:L8">(($B$9-$B3)^2+($C$9-$C3)^2)^0.5</f>
        <v>2.23606797749979</v>
      </c>
      <c r="M3" s="8">
        <f>(($B$10-$B3)^2+($C$10-$C3)^2)^0.5</f>
        <v>11.180339887498949</v>
      </c>
      <c r="N3" s="8">
        <f aca="true" t="shared" si="2" ref="N3:N10">(($B$11-$B3)^2+($C$11-$C3)^2)^0.5</f>
        <v>13.152946437965905</v>
      </c>
      <c r="O3" s="8">
        <f>(($B$12-$B3)^2+($C$12-$C3)^2)^0.5</f>
        <v>6.324555320336759</v>
      </c>
      <c r="P3" s="8">
        <f>(($B$13-$B3)^2+($C$13-$C3)^2)^0.5</f>
        <v>4</v>
      </c>
      <c r="Q3" s="14">
        <f>(($B$14-$B3)^2+($C$14-$C3)^2)^0.5</f>
        <v>5.830951894845301</v>
      </c>
    </row>
    <row r="4" spans="1:17" ht="12.75">
      <c r="A4" s="26">
        <f>1+A3</f>
        <v>2</v>
      </c>
      <c r="B4" s="1">
        <v>9</v>
      </c>
      <c r="C4" s="2">
        <v>1</v>
      </c>
      <c r="E4" s="24">
        <f>1+E3</f>
        <v>2</v>
      </c>
      <c r="F4" s="8"/>
      <c r="G4" s="8"/>
      <c r="H4" s="8">
        <f>(($B$5-$B4)^2+($C$5-$C4)^2)^0.5</f>
        <v>9.055385138137417</v>
      </c>
      <c r="I4" s="8">
        <f>(($B$6-$B4)^2+($C$6-$C4)^2)^0.5</f>
        <v>4.47213595499958</v>
      </c>
      <c r="J4" s="8">
        <f>(($B$7-$B4)^2+($C$7-$C4)^2)^0.5</f>
        <v>9.899494936611665</v>
      </c>
      <c r="K4" s="8">
        <f>(($B$8-$B4)^2+($C$8-$C4)^2)^0.5</f>
        <v>7.0710678118654755</v>
      </c>
      <c r="L4" s="8">
        <f t="shared" si="1"/>
        <v>6</v>
      </c>
      <c r="M4" s="8">
        <f aca="true" t="shared" si="3" ref="M4:M9">(($B$10-$B4)^2+($C$10-$C4)^2)^0.5</f>
        <v>7.615773105863909</v>
      </c>
      <c r="N4" s="8">
        <f t="shared" si="2"/>
        <v>7.211102550927978</v>
      </c>
      <c r="O4" s="8">
        <f aca="true" t="shared" si="4" ref="O4:O11">(($B$12-$B4)^2+($C$12-$C4)^2)^0.5</f>
        <v>9.433981132056603</v>
      </c>
      <c r="P4" s="8">
        <f aca="true" t="shared" si="5" ref="P4:P12">(($B$13-$B4)^2+($C$13-$C4)^2)^0.5</f>
        <v>3.605551275463989</v>
      </c>
      <c r="Q4" s="9">
        <f aca="true" t="shared" si="6" ref="Q4:Q13">(($B$14-$B4)^2+($C$14-$C4)^2)^0.5</f>
        <v>5.385164807134504</v>
      </c>
    </row>
    <row r="5" spans="1:17" ht="12.75">
      <c r="A5" s="26">
        <f aca="true" t="shared" si="7" ref="A5:A14">1+A4</f>
        <v>3</v>
      </c>
      <c r="B5" s="1">
        <v>8</v>
      </c>
      <c r="C5" s="2">
        <v>10</v>
      </c>
      <c r="E5" s="24">
        <f aca="true" t="shared" si="8" ref="E5:E14">1+E4</f>
        <v>3</v>
      </c>
      <c r="F5" s="8"/>
      <c r="G5" s="8"/>
      <c r="H5" s="8"/>
      <c r="I5" s="8">
        <f>(($B$6-$B5)^2+($C$6-$C5)^2)^0.5</f>
        <v>5.830951894845301</v>
      </c>
      <c r="J5" s="8">
        <f>(($B$7-$B5)^2+($C$7-$C5)^2)^0.5</f>
        <v>8.246211251235321</v>
      </c>
      <c r="K5" s="8">
        <f>(($B$8-$B5)^2+($C$8-$C5)^2)^0.5</f>
        <v>5.656854249492381</v>
      </c>
      <c r="L5" s="8">
        <f t="shared" si="1"/>
        <v>10.295630140987</v>
      </c>
      <c r="M5" s="8">
        <f t="shared" si="3"/>
        <v>4.47213595499958</v>
      </c>
      <c r="N5" s="8">
        <f t="shared" si="2"/>
        <v>8.602325267042627</v>
      </c>
      <c r="O5" s="8">
        <f t="shared" si="4"/>
        <v>4.123105625617661</v>
      </c>
      <c r="P5" s="8">
        <f t="shared" si="5"/>
        <v>7.280109889280518</v>
      </c>
      <c r="Q5" s="9">
        <f t="shared" si="6"/>
        <v>4.123105625617661</v>
      </c>
    </row>
    <row r="6" spans="1:17" ht="12.75">
      <c r="A6" s="26">
        <f t="shared" si="7"/>
        <v>4</v>
      </c>
      <c r="B6" s="18">
        <v>11</v>
      </c>
      <c r="C6" s="2">
        <v>5</v>
      </c>
      <c r="E6" s="24">
        <f t="shared" si="8"/>
        <v>4</v>
      </c>
      <c r="F6" s="8"/>
      <c r="G6" s="8"/>
      <c r="H6" s="8"/>
      <c r="I6" s="8"/>
      <c r="J6" s="8">
        <f>(($B$7-$B6)^2+($C$7-$C6)^2)^0.5</f>
        <v>5.830951894845301</v>
      </c>
      <c r="K6" s="8">
        <f>(($B$8-$B6)^2+($C$8-$C6)^2)^0.5</f>
        <v>7.0710678118654755</v>
      </c>
      <c r="L6" s="8">
        <f t="shared" si="1"/>
        <v>8.94427190999916</v>
      </c>
      <c r="M6" s="8">
        <f t="shared" si="3"/>
        <v>3.1622776601683795</v>
      </c>
      <c r="N6" s="8">
        <f t="shared" si="2"/>
        <v>4</v>
      </c>
      <c r="O6" s="8">
        <f t="shared" si="4"/>
        <v>8.06225774829855</v>
      </c>
      <c r="P6" s="8">
        <f t="shared" si="5"/>
        <v>5.385164807134504</v>
      </c>
      <c r="Q6" s="9">
        <f t="shared" si="6"/>
        <v>4.123105625617661</v>
      </c>
    </row>
    <row r="7" spans="1:17" ht="12.75">
      <c r="A7" s="26">
        <f t="shared" si="7"/>
        <v>5</v>
      </c>
      <c r="B7" s="18">
        <v>16</v>
      </c>
      <c r="C7" s="2">
        <v>8</v>
      </c>
      <c r="E7" s="24">
        <f t="shared" si="8"/>
        <v>5</v>
      </c>
      <c r="F7" s="8"/>
      <c r="G7" s="8"/>
      <c r="H7" s="8"/>
      <c r="I7" s="8"/>
      <c r="J7" s="8"/>
      <c r="K7" s="8">
        <f>(($B$8-$B7)^2+($C$8-$C7)^2)^0.5</f>
        <v>12.165525060596439</v>
      </c>
      <c r="L7" s="8">
        <f t="shared" si="1"/>
        <v>14.7648230602334</v>
      </c>
      <c r="M7" s="8">
        <f t="shared" si="3"/>
        <v>4</v>
      </c>
      <c r="N7" s="8">
        <f t="shared" si="2"/>
        <v>3.1622776601683795</v>
      </c>
      <c r="O7" s="8">
        <f t="shared" si="4"/>
        <v>12.041594578792296</v>
      </c>
      <c r="P7" s="8">
        <f t="shared" si="5"/>
        <v>11.180339887498949</v>
      </c>
      <c r="Q7" s="9">
        <f t="shared" si="6"/>
        <v>9.219544457292887</v>
      </c>
    </row>
    <row r="8" spans="1:17" ht="12.75">
      <c r="A8" s="26">
        <f t="shared" si="7"/>
        <v>6</v>
      </c>
      <c r="B8" s="18">
        <v>4</v>
      </c>
      <c r="C8" s="2">
        <v>6</v>
      </c>
      <c r="E8" s="24">
        <f t="shared" si="8"/>
        <v>6</v>
      </c>
      <c r="F8" s="8"/>
      <c r="G8" s="8"/>
      <c r="H8" s="8"/>
      <c r="I8" s="8"/>
      <c r="J8" s="8"/>
      <c r="K8" s="8"/>
      <c r="L8" s="8">
        <f t="shared" si="1"/>
        <v>5.0990195135927845</v>
      </c>
      <c r="M8" s="8">
        <f t="shared" si="3"/>
        <v>8.246211251235321</v>
      </c>
      <c r="N8" s="8">
        <f t="shared" si="2"/>
        <v>11.045361017187261</v>
      </c>
      <c r="O8" s="8">
        <f t="shared" si="4"/>
        <v>3</v>
      </c>
      <c r="P8" s="8">
        <f t="shared" si="5"/>
        <v>3.605551275463989</v>
      </c>
      <c r="Q8" s="9">
        <f t="shared" si="6"/>
        <v>3</v>
      </c>
    </row>
    <row r="9" spans="1:17" ht="12.75">
      <c r="A9" s="26">
        <f t="shared" si="7"/>
        <v>7</v>
      </c>
      <c r="B9" s="18">
        <v>3</v>
      </c>
      <c r="C9" s="2">
        <v>1</v>
      </c>
      <c r="E9" s="24">
        <f t="shared" si="8"/>
        <v>7</v>
      </c>
      <c r="F9" s="8"/>
      <c r="G9" s="8"/>
      <c r="H9" s="8"/>
      <c r="I9" s="8"/>
      <c r="J9" s="8"/>
      <c r="K9" s="8"/>
      <c r="L9" s="8"/>
      <c r="M9" s="8">
        <f t="shared" si="3"/>
        <v>11.40175425099138</v>
      </c>
      <c r="N9" s="8">
        <f t="shared" si="2"/>
        <v>12.649110640673518</v>
      </c>
      <c r="O9" s="8">
        <f t="shared" si="4"/>
        <v>8.06225774829855</v>
      </c>
      <c r="P9" s="8">
        <f t="shared" si="5"/>
        <v>3.605551275463989</v>
      </c>
      <c r="Q9" s="9">
        <f t="shared" si="6"/>
        <v>6.4031242374328485</v>
      </c>
    </row>
    <row r="10" spans="1:17" ht="12.75">
      <c r="A10" s="26">
        <f t="shared" si="7"/>
        <v>8</v>
      </c>
      <c r="B10" s="18">
        <v>12</v>
      </c>
      <c r="C10" s="2">
        <v>8</v>
      </c>
      <c r="E10" s="24">
        <f t="shared" si="8"/>
        <v>8</v>
      </c>
      <c r="F10" s="8"/>
      <c r="G10" s="8"/>
      <c r="H10" s="8"/>
      <c r="I10" s="8"/>
      <c r="J10" s="8"/>
      <c r="K10" s="8"/>
      <c r="L10" s="8"/>
      <c r="M10" s="8"/>
      <c r="N10" s="8">
        <f t="shared" si="2"/>
        <v>4.242640687119285</v>
      </c>
      <c r="O10" s="8">
        <f t="shared" si="4"/>
        <v>8.06225774829855</v>
      </c>
      <c r="P10" s="8">
        <f t="shared" si="5"/>
        <v>7.810249675906654</v>
      </c>
      <c r="Q10" s="9">
        <f t="shared" si="6"/>
        <v>5.385164807134504</v>
      </c>
    </row>
    <row r="11" spans="1:17" ht="12.75">
      <c r="A11" s="26">
        <f t="shared" si="7"/>
        <v>9</v>
      </c>
      <c r="B11" s="18">
        <v>15</v>
      </c>
      <c r="C11" s="2">
        <v>5</v>
      </c>
      <c r="E11" s="24">
        <f t="shared" si="8"/>
        <v>9</v>
      </c>
      <c r="F11" s="8"/>
      <c r="G11" s="8"/>
      <c r="H11" s="8"/>
      <c r="I11" s="8"/>
      <c r="J11" s="8"/>
      <c r="K11" s="8"/>
      <c r="L11" s="8"/>
      <c r="M11" s="8"/>
      <c r="N11" s="8"/>
      <c r="O11" s="8">
        <f t="shared" si="4"/>
        <v>11.704699910719626</v>
      </c>
      <c r="P11" s="8">
        <f t="shared" si="5"/>
        <v>9.219544457292887</v>
      </c>
      <c r="Q11" s="9">
        <f t="shared" si="6"/>
        <v>8.06225774829855</v>
      </c>
    </row>
    <row r="12" spans="1:17" ht="12.75">
      <c r="A12" s="26">
        <f t="shared" si="7"/>
        <v>10</v>
      </c>
      <c r="B12" s="18">
        <v>4</v>
      </c>
      <c r="C12" s="2">
        <v>9</v>
      </c>
      <c r="E12" s="24">
        <f t="shared" si="8"/>
        <v>10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5"/>
        <v>6.324555320336759</v>
      </c>
      <c r="Q12" s="9">
        <f t="shared" si="6"/>
        <v>4.242640687119285</v>
      </c>
    </row>
    <row r="13" spans="1:17" ht="12.75">
      <c r="A13" s="26">
        <f t="shared" si="7"/>
        <v>11</v>
      </c>
      <c r="B13" s="18">
        <v>6</v>
      </c>
      <c r="C13" s="2">
        <v>3</v>
      </c>
      <c r="E13" s="24">
        <f t="shared" si="8"/>
        <v>11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f t="shared" si="6"/>
        <v>3.1622776601683795</v>
      </c>
    </row>
    <row r="14" spans="1:17" ht="13.5" thickBot="1">
      <c r="A14" s="27">
        <f t="shared" si="7"/>
        <v>12</v>
      </c>
      <c r="B14" s="3">
        <v>7</v>
      </c>
      <c r="C14" s="4">
        <v>6</v>
      </c>
      <c r="E14" s="25">
        <f t="shared" si="8"/>
        <v>12</v>
      </c>
      <c r="F14" s="1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</row>
    <row r="17" spans="1:9" ht="13.5" thickBot="1">
      <c r="A17" s="15"/>
      <c r="C17" s="31" t="s">
        <v>18</v>
      </c>
      <c r="D17" s="31"/>
      <c r="E17" s="31"/>
      <c r="F17" s="31"/>
      <c r="G17" s="31"/>
      <c r="H17" s="31"/>
      <c r="I17" s="31"/>
    </row>
    <row r="18" ht="13.5" thickTop="1"/>
    <row r="19" spans="3:10" ht="13.5" thickBot="1">
      <c r="C19" s="34" t="s">
        <v>9</v>
      </c>
      <c r="E19" s="35" t="s">
        <v>7</v>
      </c>
      <c r="F19" s="35"/>
      <c r="H19" s="16"/>
      <c r="I19" s="34" t="s">
        <v>10</v>
      </c>
      <c r="J19" s="16"/>
    </row>
    <row r="20" spans="3:9" ht="13.5" thickTop="1">
      <c r="C20" s="36">
        <v>1</v>
      </c>
      <c r="D20" s="19"/>
      <c r="E20" s="36">
        <v>1</v>
      </c>
      <c r="F20" s="36">
        <v>7</v>
      </c>
      <c r="G20" s="17"/>
      <c r="I20" s="28">
        <f>L3</f>
        <v>2.23606797749979</v>
      </c>
    </row>
    <row r="21" spans="3:9" ht="12.75">
      <c r="C21" s="36">
        <f>C20+1</f>
        <v>2</v>
      </c>
      <c r="D21" s="19"/>
      <c r="E21" s="36">
        <f>F20</f>
        <v>7</v>
      </c>
      <c r="F21" s="36">
        <v>11</v>
      </c>
      <c r="G21" s="19"/>
      <c r="I21" s="28">
        <f>P9</f>
        <v>3.605551275463989</v>
      </c>
    </row>
    <row r="22" spans="2:9" ht="12.75">
      <c r="B22" s="19"/>
      <c r="C22" s="36">
        <f aca="true" t="shared" si="9" ref="C22:C32">C21+1</f>
        <v>3</v>
      </c>
      <c r="D22" s="19"/>
      <c r="E22" s="36">
        <f aca="true" t="shared" si="10" ref="E22:E32">F21</f>
        <v>11</v>
      </c>
      <c r="F22" s="37">
        <v>12</v>
      </c>
      <c r="G22" s="19"/>
      <c r="I22" s="28">
        <f>Q13</f>
        <v>3.1622776601683795</v>
      </c>
    </row>
    <row r="23" spans="2:9" ht="12.75">
      <c r="B23" s="19"/>
      <c r="C23" s="36">
        <f t="shared" si="9"/>
        <v>4</v>
      </c>
      <c r="D23" s="19"/>
      <c r="E23" s="36">
        <f t="shared" si="10"/>
        <v>12</v>
      </c>
      <c r="F23" s="37">
        <v>6</v>
      </c>
      <c r="G23" s="19"/>
      <c r="I23" s="28">
        <f>Q8</f>
        <v>3</v>
      </c>
    </row>
    <row r="24" spans="2:9" ht="12.75">
      <c r="B24" s="19"/>
      <c r="C24" s="36">
        <f t="shared" si="9"/>
        <v>5</v>
      </c>
      <c r="D24" s="19"/>
      <c r="E24" s="36">
        <f t="shared" si="10"/>
        <v>6</v>
      </c>
      <c r="F24" s="37">
        <v>10</v>
      </c>
      <c r="G24" s="19"/>
      <c r="I24" s="28">
        <f>O8</f>
        <v>3</v>
      </c>
    </row>
    <row r="25" spans="2:9" ht="12.75">
      <c r="B25" s="19"/>
      <c r="C25" s="36">
        <f t="shared" si="9"/>
        <v>6</v>
      </c>
      <c r="D25" s="19"/>
      <c r="E25" s="36">
        <f t="shared" si="10"/>
        <v>10</v>
      </c>
      <c r="F25" s="37">
        <v>3</v>
      </c>
      <c r="G25" s="19"/>
      <c r="I25" s="28">
        <f>O5</f>
        <v>4.123105625617661</v>
      </c>
    </row>
    <row r="26" spans="2:9" ht="12.75">
      <c r="B26" s="19"/>
      <c r="C26" s="36">
        <f t="shared" si="9"/>
        <v>7</v>
      </c>
      <c r="D26" s="19"/>
      <c r="E26" s="36">
        <f t="shared" si="10"/>
        <v>3</v>
      </c>
      <c r="F26" s="37">
        <v>8</v>
      </c>
      <c r="G26" s="19"/>
      <c r="I26" s="28">
        <f>M5</f>
        <v>4.47213595499958</v>
      </c>
    </row>
    <row r="27" spans="2:9" ht="12.75">
      <c r="B27" s="19"/>
      <c r="C27" s="36">
        <f t="shared" si="9"/>
        <v>8</v>
      </c>
      <c r="D27" s="19"/>
      <c r="E27" s="36">
        <f t="shared" si="10"/>
        <v>8</v>
      </c>
      <c r="F27" s="37">
        <v>4</v>
      </c>
      <c r="G27" s="19"/>
      <c r="I27" s="28">
        <f>M6</f>
        <v>3.1622776601683795</v>
      </c>
    </row>
    <row r="28" spans="2:11" ht="12.75">
      <c r="B28" s="19"/>
      <c r="C28" s="36">
        <f t="shared" si="9"/>
        <v>9</v>
      </c>
      <c r="D28" s="19"/>
      <c r="E28" s="36">
        <f t="shared" si="10"/>
        <v>4</v>
      </c>
      <c r="F28" s="37">
        <v>9</v>
      </c>
      <c r="G28" s="19"/>
      <c r="I28" s="28">
        <f>N6</f>
        <v>4</v>
      </c>
      <c r="K28" s="20"/>
    </row>
    <row r="29" spans="2:11" ht="12.75">
      <c r="B29" s="19"/>
      <c r="C29" s="36">
        <f t="shared" si="9"/>
        <v>10</v>
      </c>
      <c r="D29" s="19"/>
      <c r="E29" s="36">
        <f t="shared" si="10"/>
        <v>9</v>
      </c>
      <c r="F29" s="37">
        <v>5</v>
      </c>
      <c r="G29" s="19"/>
      <c r="I29" s="28">
        <f>N7</f>
        <v>3.1622776601683795</v>
      </c>
      <c r="K29" s="20"/>
    </row>
    <row r="30" spans="2:9" ht="12.75">
      <c r="B30" s="19"/>
      <c r="C30" s="36">
        <f t="shared" si="9"/>
        <v>11</v>
      </c>
      <c r="D30" s="19"/>
      <c r="E30" s="36">
        <f t="shared" si="10"/>
        <v>5</v>
      </c>
      <c r="F30" s="37">
        <v>2</v>
      </c>
      <c r="G30" s="19"/>
      <c r="I30" s="28">
        <f>J4</f>
        <v>9.899494936611665</v>
      </c>
    </row>
    <row r="31" spans="2:11" ht="13.5" thickBot="1">
      <c r="B31" s="19"/>
      <c r="C31" s="38">
        <f t="shared" si="9"/>
        <v>12</v>
      </c>
      <c r="D31" s="19"/>
      <c r="E31" s="36">
        <f t="shared" si="10"/>
        <v>2</v>
      </c>
      <c r="F31" s="37">
        <v>1</v>
      </c>
      <c r="G31" s="19"/>
      <c r="I31" s="32">
        <f>G3</f>
        <v>7.280109889280518</v>
      </c>
      <c r="K31" s="20"/>
    </row>
    <row r="32" spans="2:9" ht="13.5" thickTop="1">
      <c r="B32" s="19"/>
      <c r="C32" s="33" t="s">
        <v>19</v>
      </c>
      <c r="D32" s="19"/>
      <c r="E32" s="19"/>
      <c r="G32" s="19"/>
      <c r="I32" s="28">
        <f>SUM(I20:I31)</f>
        <v>51.10329863997834</v>
      </c>
    </row>
    <row r="33" spans="2:11" ht="12.75">
      <c r="B33" s="19"/>
      <c r="C33" s="19"/>
      <c r="D33" s="19"/>
      <c r="E33" s="19"/>
      <c r="G33" s="19"/>
      <c r="I33" s="28"/>
      <c r="K33" s="20"/>
    </row>
    <row r="34" ht="12.75">
      <c r="G34" s="19"/>
    </row>
    <row r="35" ht="12.75">
      <c r="G35" s="19"/>
    </row>
    <row r="36" ht="12.75">
      <c r="G36" s="19"/>
    </row>
    <row r="37" ht="12.75">
      <c r="G37" s="19"/>
    </row>
  </sheetData>
  <mergeCells count="4">
    <mergeCell ref="A1:C1"/>
    <mergeCell ref="E1:Q1"/>
    <mergeCell ref="E19:F19"/>
    <mergeCell ref="C17:I17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User</cp:lastModifiedBy>
  <cp:lastPrinted>2003-05-03T12:10:17Z</cp:lastPrinted>
  <dcterms:created xsi:type="dcterms:W3CDTF">2003-04-24T17:55:30Z</dcterms:created>
  <dcterms:modified xsi:type="dcterms:W3CDTF">2004-09-08T19:54:11Z</dcterms:modified>
  <cp:category/>
  <cp:version/>
  <cp:contentType/>
  <cp:contentStatus/>
</cp:coreProperties>
</file>